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звіт" sheetId="2" r:id="rId1"/>
  </sheets>
  <definedNames>
    <definedName name="_xlnm.Print_Area" localSheetId="0">звіт!$A$1:$L$150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8" i="2" l="1"/>
  <c r="C137" i="2"/>
  <c r="C136" i="2"/>
  <c r="C135" i="2"/>
  <c r="C134" i="2"/>
  <c r="C133" i="2"/>
  <c r="J35" i="2" l="1"/>
  <c r="I81" i="2"/>
  <c r="H81" i="2"/>
  <c r="G81" i="2"/>
  <c r="F81" i="2"/>
  <c r="J87" i="2"/>
  <c r="C87" i="2"/>
  <c r="E72" i="2" l="1"/>
  <c r="E71" i="2"/>
  <c r="E70" i="2"/>
  <c r="E69" i="2"/>
  <c r="E68" i="2"/>
  <c r="E67" i="2"/>
  <c r="E66" i="2"/>
  <c r="E65" i="2"/>
  <c r="E64" i="2"/>
  <c r="E63" i="2"/>
  <c r="E61" i="2"/>
  <c r="E60" i="2"/>
  <c r="E59" i="2"/>
  <c r="E58" i="2"/>
  <c r="E57" i="2"/>
  <c r="E56" i="2"/>
  <c r="E55" i="2"/>
  <c r="K72" i="2" l="1"/>
  <c r="L72" i="2"/>
  <c r="K63" i="2"/>
  <c r="J62" i="2" l="1"/>
  <c r="J76" i="2" s="1"/>
  <c r="E93" i="2"/>
  <c r="E89" i="2"/>
  <c r="H45" i="2"/>
  <c r="L89" i="2" l="1"/>
  <c r="K89" i="2"/>
  <c r="C139" i="2"/>
  <c r="C125" i="2"/>
  <c r="C118" i="2"/>
  <c r="C132" i="2" l="1"/>
  <c r="J82" i="2"/>
  <c r="J80" i="2"/>
  <c r="J79" i="2"/>
  <c r="J78" i="2"/>
  <c r="L93" i="2"/>
  <c r="K93" i="2"/>
  <c r="L71" i="2"/>
  <c r="L70" i="2"/>
  <c r="L67" i="2"/>
  <c r="L66" i="2"/>
  <c r="L65" i="2"/>
  <c r="L64" i="2"/>
  <c r="L60" i="2"/>
  <c r="L59" i="2"/>
  <c r="L58" i="2"/>
  <c r="L57" i="2"/>
  <c r="L56" i="2"/>
  <c r="L55" i="2"/>
  <c r="K71" i="2"/>
  <c r="K70" i="2"/>
  <c r="K67" i="2"/>
  <c r="K66" i="2"/>
  <c r="K65" i="2"/>
  <c r="K64" i="2"/>
  <c r="K60" i="2"/>
  <c r="K59" i="2"/>
  <c r="K58" i="2"/>
  <c r="K57" i="2"/>
  <c r="K56" i="2"/>
  <c r="K55" i="2"/>
  <c r="J45" i="2"/>
  <c r="J105" i="2" s="1"/>
  <c r="J83" i="2" l="1"/>
  <c r="J53" i="2"/>
  <c r="H35" i="2"/>
  <c r="H53" i="2" s="1"/>
  <c r="I45" i="2" l="1"/>
  <c r="G45" i="2"/>
  <c r="E52" i="2"/>
  <c r="F82" i="2" l="1"/>
  <c r="G62" i="2"/>
  <c r="G76" i="2" s="1"/>
  <c r="F79" i="2"/>
  <c r="E104" i="2"/>
  <c r="E103" i="2"/>
  <c r="E102" i="2"/>
  <c r="E101" i="2"/>
  <c r="I100" i="2"/>
  <c r="H100" i="2"/>
  <c r="G100" i="2"/>
  <c r="F100" i="2"/>
  <c r="D100" i="2"/>
  <c r="C100" i="2"/>
  <c r="E99" i="2"/>
  <c r="E98" i="2"/>
  <c r="E97" i="2"/>
  <c r="E96" i="2"/>
  <c r="I95" i="2"/>
  <c r="H95" i="2"/>
  <c r="G95" i="2"/>
  <c r="F95" i="2"/>
  <c r="D95" i="2"/>
  <c r="C95" i="2"/>
  <c r="E92" i="2"/>
  <c r="E91" i="2"/>
  <c r="E90" i="2"/>
  <c r="E88" i="2"/>
  <c r="I87" i="2"/>
  <c r="H87" i="2"/>
  <c r="G87" i="2"/>
  <c r="D87" i="2"/>
  <c r="E86" i="2"/>
  <c r="D85" i="2"/>
  <c r="C85" i="2"/>
  <c r="I82" i="2"/>
  <c r="G82" i="2"/>
  <c r="D82" i="2"/>
  <c r="E81" i="2"/>
  <c r="D81" i="2"/>
  <c r="I80" i="2"/>
  <c r="H80" i="2"/>
  <c r="G80" i="2"/>
  <c r="D80" i="2"/>
  <c r="I79" i="2"/>
  <c r="G79" i="2"/>
  <c r="D79" i="2"/>
  <c r="D78" i="2"/>
  <c r="D76" i="2"/>
  <c r="L68" i="2"/>
  <c r="L63" i="2"/>
  <c r="I62" i="2"/>
  <c r="I76" i="2" s="1"/>
  <c r="H62" i="2"/>
  <c r="H76" i="2" s="1"/>
  <c r="C76" i="2"/>
  <c r="C106" i="2" s="1"/>
  <c r="H82" i="2"/>
  <c r="F80" i="2"/>
  <c r="E51" i="2"/>
  <c r="E50" i="2"/>
  <c r="E49" i="2"/>
  <c r="E48" i="2"/>
  <c r="E47" i="2"/>
  <c r="E46" i="2"/>
  <c r="F45" i="2"/>
  <c r="D45" i="2"/>
  <c r="E44" i="2"/>
  <c r="E43" i="2"/>
  <c r="I42" i="2"/>
  <c r="H42" i="2"/>
  <c r="G42" i="2"/>
  <c r="F42" i="2"/>
  <c r="D42" i="2"/>
  <c r="C42" i="2"/>
  <c r="E41" i="2"/>
  <c r="E40" i="2"/>
  <c r="E39" i="2"/>
  <c r="E38" i="2"/>
  <c r="E37" i="2"/>
  <c r="E36" i="2"/>
  <c r="L36" i="2" s="1"/>
  <c r="I35" i="2"/>
  <c r="I105" i="2" s="1"/>
  <c r="G35" i="2"/>
  <c r="F35" i="2"/>
  <c r="H105" i="2" l="1"/>
  <c r="G105" i="2"/>
  <c r="K36" i="2"/>
  <c r="L92" i="2"/>
  <c r="K92" i="2"/>
  <c r="I53" i="2"/>
  <c r="G53" i="2"/>
  <c r="L61" i="2"/>
  <c r="G78" i="2"/>
  <c r="G83" i="2" s="1"/>
  <c r="H78" i="2"/>
  <c r="I78" i="2"/>
  <c r="I83" i="2" s="1"/>
  <c r="F53" i="2"/>
  <c r="L81" i="2"/>
  <c r="K81" i="2"/>
  <c r="L69" i="2"/>
  <c r="K69" i="2"/>
  <c r="K49" i="2"/>
  <c r="L49" i="2"/>
  <c r="L50" i="2"/>
  <c r="K50" i="2"/>
  <c r="L41" i="2"/>
  <c r="K41" i="2"/>
  <c r="L51" i="2"/>
  <c r="K51" i="2"/>
  <c r="L48" i="2"/>
  <c r="K48" i="2"/>
  <c r="D106" i="2"/>
  <c r="D105" i="2"/>
  <c r="D107" i="2" s="1"/>
  <c r="E100" i="2"/>
  <c r="C105" i="2"/>
  <c r="E42" i="2"/>
  <c r="D83" i="2"/>
  <c r="E85" i="2"/>
  <c r="E95" i="2"/>
  <c r="E45" i="2"/>
  <c r="F105" i="2"/>
  <c r="E82" i="2"/>
  <c r="E80" i="2"/>
  <c r="F62" i="2"/>
  <c r="F76" i="2" s="1"/>
  <c r="C83" i="2"/>
  <c r="H79" i="2"/>
  <c r="E35" i="2"/>
  <c r="F87" i="2"/>
  <c r="E87" i="2" s="1"/>
  <c r="E76" i="2" l="1"/>
  <c r="E105" i="2"/>
  <c r="E62" i="2"/>
  <c r="E53" i="2"/>
  <c r="H83" i="2"/>
  <c r="K76" i="2"/>
  <c r="K80" i="2"/>
  <c r="L80" i="2"/>
  <c r="L82" i="2"/>
  <c r="K82" i="2"/>
  <c r="K45" i="2"/>
  <c r="L45" i="2"/>
  <c r="K35" i="2"/>
  <c r="L35" i="2"/>
  <c r="E79" i="2"/>
  <c r="F78" i="2"/>
  <c r="E78" i="2" s="1"/>
  <c r="E106" i="2" l="1"/>
  <c r="K62" i="2"/>
  <c r="L62" i="2"/>
  <c r="K78" i="2"/>
  <c r="L78" i="2"/>
  <c r="L79" i="2"/>
  <c r="K79" i="2"/>
  <c r="F83" i="2"/>
  <c r="E83" i="2" s="1"/>
  <c r="E107" i="2"/>
  <c r="K83" i="2" l="1"/>
  <c r="L83" i="2"/>
  <c r="L87" i="2" l="1"/>
  <c r="K87" i="2"/>
</calcChain>
</file>

<file path=xl/sharedStrings.xml><?xml version="1.0" encoding="utf-8"?>
<sst xmlns="http://schemas.openxmlformats.org/spreadsheetml/2006/main" count="165" uniqueCount="142">
  <si>
    <t>Х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</si>
  <si>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</si>
  <si>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</si>
  <si>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</si>
  <si>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</si>
  <si>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</si>
  <si>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</si>
  <si>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</si>
  <si>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</si>
  <si>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</si>
  <si>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</si>
  <si>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</si>
  <si>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</si>
  <si>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</si>
  <si>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</si>
  <si>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</si>
  <si>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</si>
  <si>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</si>
  <si>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</si>
  <si>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</si>
  <si>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</si>
  <si>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</si>
  <si>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</si>
  <si>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</si>
  <si>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</si>
  <si>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</si>
  <si>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</si>
  <si>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</si>
  <si>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</si>
  <si>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</si>
  <si>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</si>
  <si>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</si>
  <si>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</si>
  <si>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</si>
  <si>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</si>
  <si>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</si>
  <si>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</si>
  <si>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</si>
  <si>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за основним договором</t>
  </si>
  <si>
    <t>дохід за перехідним фінансуванням додаток 32</t>
  </si>
  <si>
    <t>дохід за перехідним фінансуванням  додаток 33</t>
  </si>
  <si>
    <t>дохід за рахунок залишку на рахунку за основним договором</t>
  </si>
  <si>
    <t>дохід за рахунок залишку на рахунку за перехідним фінансуванням додаток 32</t>
  </si>
  <si>
    <t>Дохід з місцевого бюджету за програмою підтримки</t>
  </si>
  <si>
    <t>Дохід з місцевого бюджету за цільовими програмами, у тому числі:</t>
  </si>
  <si>
    <t>Програма забезпечення інвалідів, дітей-інвалідів технічними засобами для використання в побутових умовах на 2016-2018 роки</t>
  </si>
  <si>
    <t>Міська програма забезпечення інвалідів, дітей-інвалідів технічними засобами для використання в побутових умовах на 2016-2018 роки</t>
  </si>
  <si>
    <t>Інші доходи від операційної діяльності, в т.ч.:</t>
  </si>
  <si>
    <t>благодійні внески, гранти та дарунки</t>
  </si>
  <si>
    <t>дохід від реалізації необоротних активів</t>
  </si>
  <si>
    <t>дохід від надання медичних послуг</t>
  </si>
  <si>
    <t>дохід від оренди</t>
  </si>
  <si>
    <t>інший операційний дохід від компенсації за комунальні платежі від орендарів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</si>
  <si>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</si>
  <si>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</si>
  <si>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</si>
  <si>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</si>
  <si>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</si>
  <si>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</si>
  <si>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</si>
  <si>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</si>
  <si>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</si>
  <si>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</si>
  <si>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</si>
  <si>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</si>
  <si>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</si>
  <si>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</si>
  <si>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</si>
  <si>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</si>
  <si>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</si>
  <si>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</si>
  <si>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</si>
  <si>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Інші операційні витрати (розшифрувати*)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</si>
  <si>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</si>
  <si>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</si>
  <si>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</si>
  <si>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</si>
  <si>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</si>
  <si>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</si>
  <si>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</si>
  <si>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</si>
  <si>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</si>
  <si>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</si>
  <si>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</si>
  <si>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</si>
  <si>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</si>
  <si>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</si>
  <si>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</si>
  <si>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</si>
  <si>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</si>
  <si>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</si>
  <si>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</si>
  <si>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</si>
  <si>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</si>
  <si>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</si>
  <si>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</si>
  <si>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</si>
  <si>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</si>
  <si>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</si>
  <si>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</si>
  <si>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</si>
  <si>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</si>
  <si>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</si>
  <si>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</si>
  <si>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</si>
  <si>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</si>
  <si>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</si>
  <si>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</si>
  <si>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</si>
  <si>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</si>
  <si>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</si>
  <si>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Дохід за рахунок залишку на рахунку від операційної діяльності</t>
  </si>
  <si>
    <t>Виконання до річного плану,%</t>
  </si>
  <si>
    <t>Відхилення до звітного періоду -/+</t>
  </si>
  <si>
    <t>Дохід (виручка) від реалізації продукції (товарів, робіт, послуг)(доходи ПМГ)(з урахуванням залишків на початок року)</t>
  </si>
  <si>
    <t>ДОХІД, ВСЬОГО</t>
  </si>
  <si>
    <t>Необоротні активи</t>
  </si>
  <si>
    <t>Оборотні активи</t>
  </si>
  <si>
    <t>VII.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</si>
  <si>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</si>
  <si>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Лікарі</t>
  </si>
  <si>
    <t>Середній медичний персонал</t>
  </si>
  <si>
    <t>Молодший медичний персонал</t>
  </si>
  <si>
    <t>Інший персонал</t>
  </si>
  <si>
    <t>Заборгованість за заробітною платою, у т.ч.:</t>
  </si>
  <si>
    <t>звітний період</t>
  </si>
  <si>
    <t>Керівники структурних підрозділів</t>
  </si>
  <si>
    <t>Фонд оплати праці, всього</t>
  </si>
  <si>
    <t>в т.ч.   Керівник</t>
  </si>
  <si>
    <t>Середньомісячні витрати на оплату праці одного працівника,всього</t>
  </si>
  <si>
    <t>в т.ч   Керівник</t>
  </si>
  <si>
    <t>Звіт</t>
  </si>
  <si>
    <t>Уточнений звіт</t>
  </si>
  <si>
    <t>ЗАТВЕРДЖЕНО</t>
  </si>
  <si>
    <t>Рішення виконавчого комітету</t>
  </si>
  <si>
    <t>міської ради</t>
  </si>
  <si>
    <t>інший операційний дохід ( від страхової компані,депозити)</t>
  </si>
  <si>
    <t>Виконано станом на 30.09.2023</t>
  </si>
  <si>
    <r>
      <t xml:space="preserve">ЗВІТ ПРО ВИКОНАННЯ ФІНАНСОВОГО  ПЛАНУ  ПІДПРИЄМСТВА ЗА   </t>
    </r>
    <r>
      <rPr>
        <b/>
        <u/>
        <sz val="14"/>
        <rFont val="Times New Roman"/>
        <family val="1"/>
        <charset val="204"/>
      </rPr>
      <t xml:space="preserve"> ___________ 202_ р</t>
    </r>
  </si>
  <si>
    <t>Додаток 4</t>
  </si>
  <si>
    <t>(ім'я, прізвище)</t>
  </si>
  <si>
    <t xml:space="preserve">до Порядку 
складання, затвердження та
контролю виконання фінансових
планів комунальних підприємств
Апостолівської міської ради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</si>
</sst>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"/>
    <numFmt numFmtId="165" formatCode="_(* #,##0_);_(* \(#,##0\);_(* &quot;-&quot;_);_(@_)"/>
    <numFmt numFmtId="166" formatCode="0.00000"/>
    <numFmt numFmtId="167" formatCode="_(* #,##0.0_);_(* \(#,##0.0\);_(* &quot;-&quot;_);_(@_)"/>
    <numFmt numFmtId="168" formatCode="_(* #,##0.00_);_(* \(#,##0.00\);_(* &quot;-&quot;_);_(@_)"/>
    <numFmt numFmtId="169" formatCode="#,##0.0"/>
    <numFmt numFmtId="170" formatCode="#,##0.0\ _₽;\-#,##0.0\ _₽"/>
    <numFmt numFmtId="171" formatCode="#,##0.0\ _₽"/>
    <numFmt numFmtId="172" formatCode="_-* #,##0.0\ _₽_-;\-* #,##0.0\ _₽_-;_-* &quot;-&quot;?\ _₽_-;_-@_-"/>
  </numFmts>
  <fonts count="19">
    <font>
      <sz val="10"/>
      <color rgb="FF000000"/>
      <name val="Arimo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0"/>
      <name val="Arimo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000000"/>
      <name val="Arimo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rgb="FF000000"/>
      <name val="Arimo"/>
    </font>
    <font>
      <sz val="14"/>
      <name val="Arimo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167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9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0" fillId="0" borderId="8" xfId="0" applyFont="1" applyFill="1" applyBorder="1" applyAlignment="1">
      <alignment horizontal="left" vertical="center" wrapText="1"/>
    </xf>
    <xf numFmtId="166" fontId="1" fillId="0" borderId="14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Fill="1" applyBorder="1" applyAlignment="1">
      <alignment horizontal="center" vertical="center" wrapText="1"/>
    </xf>
    <xf numFmtId="166" fontId="1" fillId="0" borderId="1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7" fontId="9" fillId="0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Border="1" applyAlignment="1">
      <alignment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166" fontId="9" fillId="0" borderId="8" xfId="0" applyNumberFormat="1" applyFont="1" applyBorder="1" applyAlignment="1">
      <alignment vertical="center"/>
    </xf>
    <xf numFmtId="9" fontId="9" fillId="0" borderId="8" xfId="0" applyNumberFormat="1" applyFont="1" applyBorder="1" applyAlignment="1">
      <alignment vertical="center"/>
    </xf>
    <xf numFmtId="166" fontId="7" fillId="0" borderId="2" xfId="0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Border="1" applyAlignment="1">
      <alignment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164" fontId="7" fillId="0" borderId="8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166" fontId="7" fillId="0" borderId="8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/>
    </xf>
    <xf numFmtId="166" fontId="7" fillId="0" borderId="17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9" fontId="7" fillId="0" borderId="17" xfId="0" applyNumberFormat="1" applyFont="1" applyBorder="1" applyAlignment="1">
      <alignment vertical="center"/>
    </xf>
    <xf numFmtId="166" fontId="7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/>
    <xf numFmtId="0" fontId="7" fillId="0" borderId="0" xfId="0" applyFont="1" applyAlignment="1">
      <alignment horizontal="left" vertical="center" wrapText="1"/>
    </xf>
    <xf numFmtId="0" fontId="15" fillId="0" borderId="0" xfId="0" applyFont="1"/>
    <xf numFmtId="167" fontId="15" fillId="0" borderId="0" xfId="0" applyNumberFormat="1" applyFont="1"/>
    <xf numFmtId="0" fontId="16" fillId="0" borderId="0" xfId="0" applyFont="1"/>
    <xf numFmtId="0" fontId="1" fillId="0" borderId="20" xfId="0" applyFont="1" applyBorder="1" applyAlignment="1">
      <alignment vertical="center" wrapText="1"/>
    </xf>
    <xf numFmtId="167" fontId="1" fillId="0" borderId="8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vertical="center" wrapText="1"/>
    </xf>
    <xf numFmtId="167" fontId="1" fillId="0" borderId="17" xfId="0" applyNumberFormat="1" applyFont="1" applyBorder="1" applyAlignment="1">
      <alignment vertical="center" wrapText="1"/>
    </xf>
    <xf numFmtId="167" fontId="1" fillId="0" borderId="18" xfId="0" applyNumberFormat="1" applyFont="1" applyBorder="1" applyAlignment="1">
      <alignment vertical="center" wrapText="1"/>
    </xf>
    <xf numFmtId="167" fontId="1" fillId="0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Border="1" applyAlignment="1">
      <alignment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167" fontId="1" fillId="0" borderId="0" xfId="0" applyNumberFormat="1" applyFont="1" applyFill="1" applyBorder="1" applyAlignment="1">
      <alignment vertical="center" wrapText="1"/>
    </xf>
    <xf numFmtId="171" fontId="1" fillId="0" borderId="0" xfId="0" applyNumberFormat="1" applyFont="1" applyFill="1" applyBorder="1" applyAlignment="1">
      <alignment horizontal="right" vertical="center" wrapText="1"/>
    </xf>
    <xf numFmtId="172" fontId="16" fillId="0" borderId="0" xfId="0" applyNumberFormat="1" applyFont="1" applyFill="1"/>
    <xf numFmtId="16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166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7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4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/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/>
    <xf numFmtId="0" fontId="1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167" fontId="1" fillId="0" borderId="15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2" borderId="15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1006"/>
  <sheetViews>
    <sheetView tabSelected="1" view="pageBreakPreview" zoomScale="62" zoomScaleNormal="62" zoomScaleSheetLayoutView="62" workbookViewId="0">
      <selection activeCell="G2" sqref="G2:I2"/>
    </sheetView>
  </sheetViews>
  <sheetFormatPr defaultColWidth="14.42578125" defaultRowHeight="15" customHeight="1"/>
  <cols>
    <col min="1" max="1" width="93.140625" style="3" customWidth="1"/>
    <col min="2" max="2" width="12.5703125" style="3" customWidth="1"/>
    <col min="3" max="3" width="24.28515625" style="3" bestFit="1" customWidth="1"/>
    <col min="4" max="4" width="14" style="3" customWidth="1"/>
    <col min="5" max="5" width="17.42578125" style="3" customWidth="1"/>
    <col min="6" max="6" width="17.7109375" style="3" customWidth="1"/>
    <col min="7" max="7" width="17.140625" style="3" bestFit="1" customWidth="1"/>
    <col min="8" max="8" width="18" style="3" bestFit="1" customWidth="1"/>
    <col min="9" max="9" width="17.7109375" style="3" customWidth="1"/>
    <col min="10" max="10" width="17.5703125" style="3" customWidth="1"/>
    <col min="11" max="11" width="15.42578125" style="3" customWidth="1"/>
    <col min="12" max="12" width="18.7109375" style="3" customWidth="1"/>
    <col min="13" max="14" width="16.7109375" style="3" customWidth="1"/>
    <col min="15" max="25" width="8" style="3" customWidth="1"/>
    <col min="26" max="16384" width="14.42578125" style="3"/>
  </cols>
  <sheetData>
    <row r="1" spans="1:25" ht="18.75" customHeight="1">
      <c r="A1" s="1"/>
      <c r="B1" s="2"/>
      <c r="C1" s="2"/>
      <c r="D1" s="2"/>
      <c r="E1" s="1"/>
      <c r="F1" s="1"/>
      <c r="G1" s="1" t="s">
        <v>139</v>
      </c>
      <c r="H1" s="1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17" customHeight="1">
      <c r="A2" s="4"/>
      <c r="B2" s="2"/>
      <c r="C2" s="2"/>
      <c r="D2" s="2"/>
      <c r="E2" s="1"/>
      <c r="F2" s="1"/>
      <c r="G2" s="152" t="s">
        <v>141</v>
      </c>
      <c r="H2" s="153"/>
      <c r="I2" s="1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>
      <c r="A3" s="5"/>
      <c r="B3" s="2"/>
      <c r="C3" s="2"/>
      <c r="D3" s="2"/>
      <c r="E3" s="1"/>
      <c r="F3" s="1"/>
      <c r="G3" s="157" t="s">
        <v>133</v>
      </c>
      <c r="H3" s="158"/>
      <c r="I3" s="15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4" customHeight="1">
      <c r="A4" s="6"/>
      <c r="B4" s="2"/>
      <c r="C4" s="2"/>
      <c r="D4" s="2"/>
      <c r="E4" s="1"/>
      <c r="F4" s="1"/>
      <c r="G4" s="159" t="s">
        <v>134</v>
      </c>
      <c r="H4" s="160"/>
      <c r="I4" s="1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>
      <c r="A5" s="1"/>
      <c r="B5" s="2"/>
      <c r="C5" s="2"/>
      <c r="D5" s="2"/>
      <c r="E5" s="1"/>
      <c r="F5" s="1"/>
      <c r="G5" s="159" t="s">
        <v>135</v>
      </c>
      <c r="H5" s="160"/>
      <c r="I5" s="1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>
      <c r="A6" s="1"/>
      <c r="B6" s="2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75" customHeight="1">
      <c r="A7" s="1"/>
      <c r="B7" s="2"/>
      <c r="C7" s="2"/>
      <c r="D7" s="2"/>
      <c r="E7" s="1"/>
      <c r="F7" s="1"/>
      <c r="G7" s="161" t="s">
        <v>131</v>
      </c>
      <c r="H7" s="161"/>
      <c r="I7" s="140" t="s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75" customHeight="1">
      <c r="A8" s="1"/>
      <c r="B8" s="2"/>
      <c r="C8" s="2"/>
      <c r="D8" s="2"/>
      <c r="E8" s="1"/>
      <c r="F8" s="1"/>
      <c r="G8" s="161"/>
      <c r="H8" s="161"/>
      <c r="I8" s="1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>
      <c r="A9" s="1"/>
      <c r="B9" s="2"/>
      <c r="C9" s="2"/>
      <c r="D9" s="2"/>
      <c r="E9" s="1"/>
      <c r="F9" s="1"/>
      <c r="G9" s="161" t="s">
        <v>132</v>
      </c>
      <c r="H9" s="161"/>
      <c r="I9" s="1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75" customHeight="1">
      <c r="A10" s="1"/>
      <c r="B10" s="2"/>
      <c r="C10" s="2"/>
      <c r="D10" s="2"/>
      <c r="E10" s="1"/>
      <c r="F10" s="1"/>
      <c r="G10" s="161" t="s">
        <v>1</v>
      </c>
      <c r="H10" s="161"/>
      <c r="I10" s="14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75" customHeight="1">
      <c r="A11" s="1"/>
      <c r="B11" s="2"/>
      <c r="C11" s="2"/>
      <c r="D11" s="2"/>
      <c r="E11" s="1"/>
      <c r="F11" s="1"/>
      <c r="G11" s="1"/>
      <c r="H11" s="169" t="s">
        <v>2</v>
      </c>
      <c r="I11" s="15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customHeight="1">
      <c r="A12" s="1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>
      <c r="A13" s="1"/>
      <c r="B13" s="2"/>
      <c r="C13" s="2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customHeight="1">
      <c r="A14" s="1"/>
      <c r="B14" s="162"/>
      <c r="C14" s="163"/>
      <c r="D14" s="163"/>
      <c r="E14" s="163"/>
      <c r="F14" s="1"/>
      <c r="G14" s="1"/>
      <c r="H14" s="164" t="s">
        <v>3</v>
      </c>
      <c r="I14" s="15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62.25" customHeight="1">
      <c r="A15" s="8" t="s">
        <v>4</v>
      </c>
      <c r="B15" s="154"/>
      <c r="C15" s="155"/>
      <c r="D15" s="155"/>
      <c r="E15" s="155"/>
      <c r="F15" s="155"/>
      <c r="G15" s="156"/>
      <c r="H15" s="9" t="s">
        <v>5</v>
      </c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25" customHeight="1">
      <c r="A16" s="8" t="s">
        <v>6</v>
      </c>
      <c r="B16" s="154"/>
      <c r="C16" s="155"/>
      <c r="D16" s="155"/>
      <c r="E16" s="155"/>
      <c r="F16" s="11"/>
      <c r="G16" s="12"/>
      <c r="H16" s="9" t="s">
        <v>7</v>
      </c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0.25" customHeight="1">
      <c r="A17" s="8" t="s">
        <v>8</v>
      </c>
      <c r="B17" s="154"/>
      <c r="C17" s="155"/>
      <c r="D17" s="155"/>
      <c r="E17" s="155"/>
      <c r="F17" s="11"/>
      <c r="G17" s="12"/>
      <c r="H17" s="9" t="s">
        <v>9</v>
      </c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0.25" customHeight="1">
      <c r="A18" s="8" t="s">
        <v>10</v>
      </c>
      <c r="B18" s="154"/>
      <c r="C18" s="155"/>
      <c r="D18" s="155"/>
      <c r="E18" s="155"/>
      <c r="F18" s="14"/>
      <c r="G18" s="15"/>
      <c r="H18" s="9" t="s">
        <v>11</v>
      </c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customHeight="1">
      <c r="A19" s="8" t="s">
        <v>12</v>
      </c>
      <c r="B19" s="154"/>
      <c r="C19" s="155"/>
      <c r="D19" s="155"/>
      <c r="E19" s="155"/>
      <c r="F19" s="155"/>
      <c r="G19" s="156"/>
      <c r="H19" s="9" t="s">
        <v>13</v>
      </c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0.25" customHeight="1">
      <c r="A20" s="8" t="s">
        <v>14</v>
      </c>
      <c r="B20" s="154"/>
      <c r="C20" s="155"/>
      <c r="D20" s="155"/>
      <c r="E20" s="155"/>
      <c r="F20" s="14"/>
      <c r="G20" s="16"/>
      <c r="H20" s="17" t="s">
        <v>15</v>
      </c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0.25" customHeight="1">
      <c r="A21" s="8" t="s">
        <v>16</v>
      </c>
      <c r="B21" s="154"/>
      <c r="C21" s="155"/>
      <c r="D21" s="155"/>
      <c r="E21" s="155"/>
      <c r="F21" s="154" t="s">
        <v>17</v>
      </c>
      <c r="G21" s="155"/>
      <c r="H21" s="156"/>
      <c r="I21" s="19" t="s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0.25" customHeight="1">
      <c r="A22" s="8" t="s">
        <v>18</v>
      </c>
      <c r="B22" s="154" t="s">
        <v>19</v>
      </c>
      <c r="C22" s="155"/>
      <c r="D22" s="155"/>
      <c r="E22" s="155"/>
      <c r="F22" s="154" t="s">
        <v>20</v>
      </c>
      <c r="G22" s="155"/>
      <c r="H22" s="156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0.25" customHeight="1">
      <c r="A23" s="8" t="s">
        <v>21</v>
      </c>
      <c r="B23" s="154"/>
      <c r="C23" s="155"/>
      <c r="D23" s="155"/>
      <c r="E23" s="155"/>
      <c r="F23" s="14"/>
      <c r="G23" s="14"/>
      <c r="H23" s="14"/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0.25" customHeight="1">
      <c r="A24" s="8" t="s">
        <v>22</v>
      </c>
      <c r="B24" s="154"/>
      <c r="C24" s="154"/>
      <c r="D24" s="154"/>
      <c r="E24" s="154"/>
      <c r="F24" s="154"/>
      <c r="G24" s="154"/>
      <c r="H24" s="11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0.25" customHeight="1">
      <c r="A25" s="8" t="s">
        <v>23</v>
      </c>
      <c r="B25" s="154"/>
      <c r="C25" s="155"/>
      <c r="D25" s="155"/>
      <c r="E25" s="155"/>
      <c r="F25" s="21"/>
      <c r="G25" s="14"/>
      <c r="H25" s="14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0.25" customHeight="1">
      <c r="A26" s="8" t="s">
        <v>24</v>
      </c>
      <c r="B26" s="166"/>
      <c r="C26" s="155"/>
      <c r="D26" s="155"/>
      <c r="E26" s="155"/>
      <c r="F26" s="22"/>
      <c r="G26" s="11"/>
      <c r="H26" s="11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customHeight="1">
      <c r="A27" s="1"/>
      <c r="B27" s="2"/>
      <c r="C27" s="2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customHeight="1">
      <c r="A28" s="167" t="s">
        <v>138</v>
      </c>
      <c r="B28" s="163"/>
      <c r="C28" s="163"/>
      <c r="D28" s="163"/>
      <c r="E28" s="163"/>
      <c r="F28" s="163"/>
      <c r="G28" s="163"/>
      <c r="H28" s="163"/>
      <c r="I28" s="16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>
      <c r="A29" s="23"/>
      <c r="B29" s="24"/>
      <c r="C29" s="23"/>
      <c r="D29" s="23"/>
      <c r="E29" s="23"/>
      <c r="F29" s="23"/>
      <c r="G29" s="23"/>
      <c r="H29" s="23"/>
      <c r="I29" s="23" t="s">
        <v>25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6" customHeight="1">
      <c r="A30" s="173" t="s">
        <v>26</v>
      </c>
      <c r="B30" s="175" t="s">
        <v>27</v>
      </c>
      <c r="C30" s="175" t="s">
        <v>28</v>
      </c>
      <c r="D30" s="175" t="s">
        <v>29</v>
      </c>
      <c r="E30" s="175" t="s">
        <v>30</v>
      </c>
      <c r="F30" s="172" t="s">
        <v>31</v>
      </c>
      <c r="G30" s="155"/>
      <c r="H30" s="155"/>
      <c r="I30" s="155"/>
      <c r="J30" s="168" t="s">
        <v>137</v>
      </c>
      <c r="K30" s="168" t="s">
        <v>112</v>
      </c>
      <c r="L30" s="168" t="s">
        <v>113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61.5" customHeight="1">
      <c r="A31" s="174"/>
      <c r="B31" s="174"/>
      <c r="C31" s="174"/>
      <c r="D31" s="174"/>
      <c r="E31" s="174"/>
      <c r="F31" s="25" t="s">
        <v>32</v>
      </c>
      <c r="G31" s="25" t="s">
        <v>33</v>
      </c>
      <c r="H31" s="25" t="s">
        <v>34</v>
      </c>
      <c r="I31" s="72" t="s">
        <v>35</v>
      </c>
      <c r="J31" s="168"/>
      <c r="K31" s="168"/>
      <c r="L31" s="16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" customHeight="1">
      <c r="A32" s="70">
        <v>1</v>
      </c>
      <c r="B32" s="71">
        <v>2</v>
      </c>
      <c r="C32" s="71">
        <v>3</v>
      </c>
      <c r="D32" s="71">
        <v>4</v>
      </c>
      <c r="E32" s="71">
        <v>5</v>
      </c>
      <c r="F32" s="71">
        <v>6</v>
      </c>
      <c r="G32" s="71">
        <v>7</v>
      </c>
      <c r="H32" s="71">
        <v>8</v>
      </c>
      <c r="I32" s="74">
        <v>9</v>
      </c>
      <c r="J32" s="75"/>
      <c r="K32" s="75"/>
      <c r="L32" s="7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" customHeight="1">
      <c r="A33" s="165" t="s">
        <v>36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>
      <c r="A34" s="165" t="s">
        <v>37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39" customHeight="1">
      <c r="A35" s="78" t="s">
        <v>114</v>
      </c>
      <c r="B35" s="79">
        <v>100</v>
      </c>
      <c r="C35" s="103"/>
      <c r="D35" s="104">
        <v>0</v>
      </c>
      <c r="E35" s="105">
        <f t="shared" ref="E35:E52" si="0">SUM(F35:I35)</f>
        <v>0</v>
      </c>
      <c r="F35" s="105">
        <f>SUM(F36:F40)</f>
        <v>0</v>
      </c>
      <c r="G35" s="105">
        <f t="shared" ref="G35:I35" si="1">SUM(G36:G40)</f>
        <v>0</v>
      </c>
      <c r="H35" s="105">
        <f>SUM(H36:H40)</f>
        <v>0</v>
      </c>
      <c r="I35" s="105">
        <f t="shared" si="1"/>
        <v>0</v>
      </c>
      <c r="J35" s="105">
        <f>J36</f>
        <v>0</v>
      </c>
      <c r="K35" s="97" t="e">
        <f>J35/E35</f>
        <v>#DIV/0!</v>
      </c>
      <c r="L35" s="96">
        <f>J35-E35</f>
        <v>0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8.75" customHeight="1">
      <c r="A36" s="78" t="s">
        <v>38</v>
      </c>
      <c r="B36" s="79">
        <v>101</v>
      </c>
      <c r="C36" s="34"/>
      <c r="D36" s="35"/>
      <c r="E36" s="36">
        <f>SUM(F36:I36)</f>
        <v>0</v>
      </c>
      <c r="F36" s="36"/>
      <c r="G36" s="36"/>
      <c r="H36" s="36"/>
      <c r="I36" s="36"/>
      <c r="J36" s="80"/>
      <c r="K36" s="97" t="e">
        <f>J36/E36</f>
        <v>#DIV/0!</v>
      </c>
      <c r="L36" s="96">
        <f>J36-E36</f>
        <v>0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8.75" customHeight="1">
      <c r="A37" s="78" t="s">
        <v>39</v>
      </c>
      <c r="B37" s="79">
        <v>102</v>
      </c>
      <c r="C37" s="34"/>
      <c r="D37" s="35"/>
      <c r="E37" s="36">
        <f t="shared" ref="E37:E38" si="2">SUM(F37:I37)</f>
        <v>0</v>
      </c>
      <c r="F37" s="36"/>
      <c r="G37" s="36"/>
      <c r="H37" s="36"/>
      <c r="I37" s="36"/>
      <c r="J37" s="80"/>
      <c r="K37" s="97"/>
      <c r="L37" s="9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8.75" customHeight="1">
      <c r="A38" s="81" t="s">
        <v>40</v>
      </c>
      <c r="B38" s="79">
        <v>103</v>
      </c>
      <c r="C38" s="34"/>
      <c r="D38" s="35"/>
      <c r="E38" s="36">
        <f t="shared" si="2"/>
        <v>0</v>
      </c>
      <c r="F38" s="36"/>
      <c r="G38" s="36"/>
      <c r="H38" s="36"/>
      <c r="I38" s="36"/>
      <c r="J38" s="80"/>
      <c r="K38" s="97"/>
      <c r="L38" s="9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8.75" customHeight="1">
      <c r="A39" s="32" t="s">
        <v>41</v>
      </c>
      <c r="B39" s="33">
        <v>104</v>
      </c>
      <c r="C39" s="34"/>
      <c r="D39" s="35"/>
      <c r="E39" s="36">
        <f>SUM(F39:I39)</f>
        <v>0</v>
      </c>
      <c r="F39" s="36"/>
      <c r="G39" s="36"/>
      <c r="H39" s="36"/>
      <c r="I39" s="36"/>
      <c r="J39" s="80"/>
      <c r="K39" s="97"/>
      <c r="L39" s="9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41.25" customHeight="1">
      <c r="A40" s="76" t="s">
        <v>42</v>
      </c>
      <c r="B40" s="45">
        <v>105</v>
      </c>
      <c r="C40" s="77"/>
      <c r="D40" s="47"/>
      <c r="E40" s="46">
        <f>SUM(F40:I40)</f>
        <v>0</v>
      </c>
      <c r="F40" s="46"/>
      <c r="G40" s="46"/>
      <c r="H40" s="46"/>
      <c r="I40" s="82"/>
      <c r="J40" s="80"/>
      <c r="K40" s="97"/>
      <c r="L40" s="9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8.75" customHeight="1">
      <c r="A41" s="27" t="s">
        <v>43</v>
      </c>
      <c r="B41" s="28">
        <v>110</v>
      </c>
      <c r="C41" s="101"/>
      <c r="D41" s="106"/>
      <c r="E41" s="98">
        <f t="shared" si="0"/>
        <v>0</v>
      </c>
      <c r="F41" s="98"/>
      <c r="G41" s="98"/>
      <c r="H41" s="98"/>
      <c r="I41" s="99"/>
      <c r="J41" s="102"/>
      <c r="K41" s="97" t="e">
        <f>J41/E41</f>
        <v>#DIV/0!</v>
      </c>
      <c r="L41" s="96">
        <f t="shared" ref="L41:L72" si="3">J41-E41</f>
        <v>0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8.75" customHeight="1">
      <c r="A42" s="27" t="s">
        <v>44</v>
      </c>
      <c r="B42" s="28">
        <v>120</v>
      </c>
      <c r="C42" s="31">
        <f>SUM(C43:C44)</f>
        <v>0</v>
      </c>
      <c r="D42" s="37">
        <f>SUM(D43:D44)</f>
        <v>0</v>
      </c>
      <c r="E42" s="31">
        <f t="shared" si="0"/>
        <v>0</v>
      </c>
      <c r="F42" s="31">
        <f>SUM(F43:F44)</f>
        <v>0</v>
      </c>
      <c r="G42" s="31">
        <f>SUM(G43:G44)</f>
        <v>0</v>
      </c>
      <c r="H42" s="31">
        <f>SUM(H43:H44)</f>
        <v>0</v>
      </c>
      <c r="I42" s="83">
        <f>SUM(I43:I44)</f>
        <v>0</v>
      </c>
      <c r="J42" s="80"/>
      <c r="K42" s="97"/>
      <c r="L42" s="9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44.25" customHeight="1">
      <c r="A43" s="38" t="s">
        <v>45</v>
      </c>
      <c r="B43" s="39">
        <v>121</v>
      </c>
      <c r="C43" s="31"/>
      <c r="D43" s="37"/>
      <c r="E43" s="31">
        <f t="shared" si="0"/>
        <v>0</v>
      </c>
      <c r="F43" s="31"/>
      <c r="G43" s="31"/>
      <c r="H43" s="31"/>
      <c r="I43" s="83"/>
      <c r="J43" s="80"/>
      <c r="K43" s="97"/>
      <c r="L43" s="9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39" customHeight="1">
      <c r="A44" s="38" t="s">
        <v>46</v>
      </c>
      <c r="B44" s="39">
        <v>122</v>
      </c>
      <c r="C44" s="31"/>
      <c r="D44" s="37"/>
      <c r="E44" s="31">
        <f t="shared" si="0"/>
        <v>0</v>
      </c>
      <c r="F44" s="31"/>
      <c r="G44" s="31"/>
      <c r="H44" s="31"/>
      <c r="I44" s="83"/>
      <c r="J44" s="80"/>
      <c r="K44" s="97"/>
      <c r="L44" s="9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8.75" customHeight="1">
      <c r="A45" s="27" t="s">
        <v>47</v>
      </c>
      <c r="B45" s="28">
        <v>130</v>
      </c>
      <c r="C45" s="98"/>
      <c r="D45" s="37">
        <f t="shared" ref="D45" si="4">SUM(D46:D47)</f>
        <v>0</v>
      </c>
      <c r="E45" s="98">
        <f>SUM(E46:E51)</f>
        <v>0</v>
      </c>
      <c r="F45" s="98">
        <f>SUM(F46:F51)</f>
        <v>0</v>
      </c>
      <c r="G45" s="98">
        <f>SUM(G46:G52)</f>
        <v>0</v>
      </c>
      <c r="H45" s="98">
        <f t="shared" ref="H45:I45" si="5">SUM(H46:H52)</f>
        <v>0</v>
      </c>
      <c r="I45" s="99">
        <f t="shared" si="5"/>
        <v>0</v>
      </c>
      <c r="J45" s="98">
        <f>SUM(J46:J51)</f>
        <v>0</v>
      </c>
      <c r="K45" s="100" t="e">
        <f>J45/E45</f>
        <v>#DIV/0!</v>
      </c>
      <c r="L45" s="96">
        <f t="shared" si="3"/>
        <v>0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8.75" customHeight="1">
      <c r="A46" s="38" t="s">
        <v>48</v>
      </c>
      <c r="B46" s="39">
        <v>131</v>
      </c>
      <c r="C46" s="31"/>
      <c r="D46" s="30"/>
      <c r="E46" s="31">
        <f t="shared" si="0"/>
        <v>0</v>
      </c>
      <c r="F46" s="31"/>
      <c r="G46" s="31"/>
      <c r="H46" s="31"/>
      <c r="I46" s="83"/>
      <c r="J46" s="80"/>
      <c r="K46" s="100"/>
      <c r="L46" s="9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8.75" customHeight="1">
      <c r="A47" s="40" t="s">
        <v>49</v>
      </c>
      <c r="B47" s="41">
        <v>132</v>
      </c>
      <c r="C47" s="42"/>
      <c r="D47" s="43"/>
      <c r="E47" s="42">
        <f t="shared" si="0"/>
        <v>0</v>
      </c>
      <c r="F47" s="42"/>
      <c r="G47" s="42"/>
      <c r="H47" s="42"/>
      <c r="I47" s="84"/>
      <c r="J47" s="80"/>
      <c r="K47" s="100"/>
      <c r="L47" s="9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8.75" customHeight="1">
      <c r="A48" s="32" t="s">
        <v>50</v>
      </c>
      <c r="B48" s="33">
        <v>133</v>
      </c>
      <c r="C48" s="36"/>
      <c r="D48" s="35"/>
      <c r="E48" s="42">
        <f t="shared" si="0"/>
        <v>0</v>
      </c>
      <c r="F48" s="36"/>
      <c r="G48" s="36"/>
      <c r="H48" s="36"/>
      <c r="I48" s="85"/>
      <c r="J48" s="102"/>
      <c r="K48" s="97" t="e">
        <f>J48/E48</f>
        <v>#DIV/0!</v>
      </c>
      <c r="L48" s="96">
        <f t="shared" si="3"/>
        <v>0</v>
      </c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8.75" customHeight="1">
      <c r="A49" s="44" t="s">
        <v>51</v>
      </c>
      <c r="B49" s="45">
        <v>134</v>
      </c>
      <c r="C49" s="46"/>
      <c r="D49" s="47"/>
      <c r="E49" s="42">
        <f t="shared" si="0"/>
        <v>0</v>
      </c>
      <c r="F49" s="46"/>
      <c r="G49" s="46"/>
      <c r="H49" s="46"/>
      <c r="I49" s="82"/>
      <c r="J49" s="80"/>
      <c r="K49" s="97" t="e">
        <f>J49/E49</f>
        <v>#DIV/0!</v>
      </c>
      <c r="L49" s="96">
        <f t="shared" si="3"/>
        <v>0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8.75" customHeight="1">
      <c r="A50" s="32" t="s">
        <v>52</v>
      </c>
      <c r="B50" s="33">
        <v>135</v>
      </c>
      <c r="C50" s="36"/>
      <c r="D50" s="35"/>
      <c r="E50" s="42">
        <f t="shared" si="0"/>
        <v>0</v>
      </c>
      <c r="F50" s="36"/>
      <c r="G50" s="36"/>
      <c r="H50" s="36"/>
      <c r="I50" s="85"/>
      <c r="J50" s="80"/>
      <c r="K50" s="97" t="e">
        <f>J50/E50</f>
        <v>#DIV/0!</v>
      </c>
      <c r="L50" s="96">
        <f t="shared" si="3"/>
        <v>0</v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42.75" customHeight="1">
      <c r="A51" s="32" t="s">
        <v>136</v>
      </c>
      <c r="B51" s="33">
        <v>136</v>
      </c>
      <c r="C51" s="36"/>
      <c r="D51" s="35"/>
      <c r="E51" s="36">
        <f t="shared" si="0"/>
        <v>0</v>
      </c>
      <c r="F51" s="36"/>
      <c r="G51" s="36"/>
      <c r="H51" s="36"/>
      <c r="I51" s="85"/>
      <c r="J51" s="80"/>
      <c r="K51" s="97" t="e">
        <f>J51/E51</f>
        <v>#DIV/0!</v>
      </c>
      <c r="L51" s="96">
        <f t="shared" si="3"/>
        <v>0</v>
      </c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30.75" customHeight="1">
      <c r="A52" s="48" t="s">
        <v>111</v>
      </c>
      <c r="B52" s="33">
        <v>1137</v>
      </c>
      <c r="C52" s="36">
        <v>0</v>
      </c>
      <c r="D52" s="35"/>
      <c r="E52" s="36">
        <f t="shared" si="0"/>
        <v>0</v>
      </c>
      <c r="F52" s="36"/>
      <c r="G52" s="36"/>
      <c r="H52" s="36"/>
      <c r="I52" s="85"/>
      <c r="J52" s="80"/>
      <c r="K52" s="97"/>
      <c r="L52" s="9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s="114" customFormat="1" ht="30.75" customHeight="1">
      <c r="A53" s="107" t="s">
        <v>115</v>
      </c>
      <c r="B53" s="108"/>
      <c r="C53" s="109"/>
      <c r="D53" s="110"/>
      <c r="E53" s="109">
        <f>E35+E41+E45</f>
        <v>0</v>
      </c>
      <c r="F53" s="109">
        <f t="shared" ref="F53:J53" si="6">F35+F41+F45+F52</f>
        <v>0</v>
      </c>
      <c r="G53" s="109">
        <f t="shared" si="6"/>
        <v>0</v>
      </c>
      <c r="H53" s="109">
        <f t="shared" si="6"/>
        <v>0</v>
      </c>
      <c r="I53" s="109">
        <f t="shared" si="6"/>
        <v>0</v>
      </c>
      <c r="J53" s="109">
        <f t="shared" si="6"/>
        <v>0</v>
      </c>
      <c r="K53" s="111"/>
      <c r="L53" s="112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</row>
    <row r="54" spans="1:25" ht="19.5" customHeight="1">
      <c r="A54" s="177" t="s">
        <v>53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9.5" customHeight="1">
      <c r="A55" s="27" t="s">
        <v>54</v>
      </c>
      <c r="B55" s="28">
        <v>200</v>
      </c>
      <c r="C55" s="29"/>
      <c r="D55" s="37"/>
      <c r="E55" s="49">
        <f>F55+G55+H55+I55</f>
        <v>0</v>
      </c>
      <c r="F55" s="29"/>
      <c r="G55" s="29"/>
      <c r="H55" s="29"/>
      <c r="I55" s="86"/>
      <c r="J55" s="73"/>
      <c r="K55" s="97" t="e">
        <f t="shared" ref="K55:K76" si="7">J55/E55</f>
        <v>#DIV/0!</v>
      </c>
      <c r="L55" s="96">
        <f t="shared" si="3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9.5" customHeight="1">
      <c r="A56" s="27" t="s">
        <v>55</v>
      </c>
      <c r="B56" s="28">
        <v>210</v>
      </c>
      <c r="C56" s="29"/>
      <c r="D56" s="37"/>
      <c r="E56" s="49">
        <f t="shared" ref="E56:E72" si="8">F56+G56+H56+I56</f>
        <v>0</v>
      </c>
      <c r="F56" s="29"/>
      <c r="G56" s="29"/>
      <c r="H56" s="29"/>
      <c r="I56" s="86"/>
      <c r="J56" s="73"/>
      <c r="K56" s="97" t="e">
        <f t="shared" si="7"/>
        <v>#DIV/0!</v>
      </c>
      <c r="L56" s="96">
        <f t="shared" si="3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9.5" customHeight="1">
      <c r="A57" s="27" t="s">
        <v>56</v>
      </c>
      <c r="B57" s="28">
        <v>220</v>
      </c>
      <c r="C57" s="29"/>
      <c r="D57" s="37"/>
      <c r="E57" s="49">
        <f t="shared" si="8"/>
        <v>0</v>
      </c>
      <c r="F57" s="29"/>
      <c r="G57" s="29"/>
      <c r="H57" s="29"/>
      <c r="I57" s="86"/>
      <c r="J57" s="73"/>
      <c r="K57" s="97" t="e">
        <f t="shared" si="7"/>
        <v>#DIV/0!</v>
      </c>
      <c r="L57" s="96">
        <f t="shared" si="3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9.5" customHeight="1">
      <c r="A58" s="27" t="s">
        <v>57</v>
      </c>
      <c r="B58" s="28">
        <v>230</v>
      </c>
      <c r="C58" s="29"/>
      <c r="D58" s="37"/>
      <c r="E58" s="49">
        <f t="shared" si="8"/>
        <v>0</v>
      </c>
      <c r="F58" s="29"/>
      <c r="G58" s="29"/>
      <c r="H58" s="29"/>
      <c r="I58" s="86"/>
      <c r="J58" s="73"/>
      <c r="K58" s="97" t="e">
        <f t="shared" si="7"/>
        <v>#DIV/0!</v>
      </c>
      <c r="L58" s="96">
        <f t="shared" si="3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9.5" customHeight="1">
      <c r="A59" s="27" t="s">
        <v>58</v>
      </c>
      <c r="B59" s="28">
        <v>240</v>
      </c>
      <c r="C59" s="29"/>
      <c r="D59" s="37"/>
      <c r="E59" s="49">
        <f t="shared" si="8"/>
        <v>0</v>
      </c>
      <c r="F59" s="29"/>
      <c r="G59" s="29"/>
      <c r="H59" s="29"/>
      <c r="I59" s="86"/>
      <c r="J59" s="73"/>
      <c r="K59" s="97" t="e">
        <f t="shared" si="7"/>
        <v>#DIV/0!</v>
      </c>
      <c r="L59" s="96">
        <f t="shared" si="3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9.5" customHeight="1">
      <c r="A60" s="27" t="s">
        <v>59</v>
      </c>
      <c r="B60" s="28">
        <v>250</v>
      </c>
      <c r="C60" s="29"/>
      <c r="D60" s="37"/>
      <c r="E60" s="49">
        <f t="shared" si="8"/>
        <v>0</v>
      </c>
      <c r="F60" s="29"/>
      <c r="G60" s="29"/>
      <c r="H60" s="29"/>
      <c r="I60" s="86"/>
      <c r="J60" s="73"/>
      <c r="K60" s="97" t="e">
        <f t="shared" si="7"/>
        <v>#DIV/0!</v>
      </c>
      <c r="L60" s="96">
        <f t="shared" si="3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9.5" customHeight="1">
      <c r="A61" s="27" t="s">
        <v>60</v>
      </c>
      <c r="B61" s="28">
        <v>260</v>
      </c>
      <c r="C61" s="29"/>
      <c r="D61" s="37"/>
      <c r="E61" s="49">
        <f t="shared" si="8"/>
        <v>0</v>
      </c>
      <c r="F61" s="29"/>
      <c r="G61" s="29"/>
      <c r="H61" s="29"/>
      <c r="I61" s="145"/>
      <c r="J61" s="73"/>
      <c r="K61" s="97"/>
      <c r="L61" s="96">
        <f t="shared" si="3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9.5" customHeight="1">
      <c r="A62" s="27" t="s">
        <v>61</v>
      </c>
      <c r="B62" s="28">
        <v>270</v>
      </c>
      <c r="C62" s="29"/>
      <c r="D62" s="37"/>
      <c r="E62" s="49">
        <f t="shared" si="8"/>
        <v>0</v>
      </c>
      <c r="F62" s="101">
        <f>F63+F64+F65+F66+F67+F68</f>
        <v>0</v>
      </c>
      <c r="G62" s="101">
        <f>G63+G64+G65+G66+G67+G68</f>
        <v>0</v>
      </c>
      <c r="H62" s="101">
        <f t="shared" ref="H62:I62" si="9">H63+H64+H65+H66+H67+H68</f>
        <v>0</v>
      </c>
      <c r="I62" s="146">
        <f t="shared" si="9"/>
        <v>0</v>
      </c>
      <c r="J62" s="102">
        <f>J63+J64+J65+J66+J67</f>
        <v>0</v>
      </c>
      <c r="K62" s="100" t="e">
        <f t="shared" si="7"/>
        <v>#DIV/0!</v>
      </c>
      <c r="L62" s="96">
        <f t="shared" si="3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9.5" customHeight="1">
      <c r="A63" s="38" t="s">
        <v>62</v>
      </c>
      <c r="B63" s="28">
        <v>271</v>
      </c>
      <c r="C63" s="29"/>
      <c r="D63" s="37"/>
      <c r="E63" s="49">
        <f t="shared" si="8"/>
        <v>0</v>
      </c>
      <c r="F63" s="29"/>
      <c r="G63" s="29"/>
      <c r="H63" s="29"/>
      <c r="I63" s="145"/>
      <c r="J63" s="73"/>
      <c r="K63" s="97" t="e">
        <f t="shared" si="7"/>
        <v>#DIV/0!</v>
      </c>
      <c r="L63" s="96">
        <f t="shared" si="3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9.5" customHeight="1">
      <c r="A64" s="38" t="s">
        <v>63</v>
      </c>
      <c r="B64" s="28">
        <v>272</v>
      </c>
      <c r="C64" s="29"/>
      <c r="D64" s="37"/>
      <c r="E64" s="49">
        <f t="shared" si="8"/>
        <v>0</v>
      </c>
      <c r="F64" s="29"/>
      <c r="G64" s="29"/>
      <c r="H64" s="29"/>
      <c r="I64" s="145"/>
      <c r="J64" s="73"/>
      <c r="K64" s="97" t="e">
        <f t="shared" si="7"/>
        <v>#DIV/0!</v>
      </c>
      <c r="L64" s="96">
        <f t="shared" si="3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9.5" customHeight="1">
      <c r="A65" s="38" t="s">
        <v>64</v>
      </c>
      <c r="B65" s="28">
        <v>273</v>
      </c>
      <c r="C65" s="29"/>
      <c r="D65" s="37"/>
      <c r="E65" s="49">
        <f t="shared" si="8"/>
        <v>0</v>
      </c>
      <c r="F65" s="29"/>
      <c r="G65" s="29"/>
      <c r="H65" s="29"/>
      <c r="I65" s="145"/>
      <c r="J65" s="73"/>
      <c r="K65" s="97" t="e">
        <f t="shared" si="7"/>
        <v>#DIV/0!</v>
      </c>
      <c r="L65" s="96">
        <f t="shared" si="3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9.5" customHeight="1">
      <c r="A66" s="38" t="s">
        <v>65</v>
      </c>
      <c r="B66" s="28">
        <v>274</v>
      </c>
      <c r="C66" s="29"/>
      <c r="D66" s="37"/>
      <c r="E66" s="49">
        <f t="shared" si="8"/>
        <v>0</v>
      </c>
      <c r="F66" s="29"/>
      <c r="G66" s="29"/>
      <c r="H66" s="29"/>
      <c r="I66" s="145"/>
      <c r="J66" s="73"/>
      <c r="K66" s="97" t="e">
        <f t="shared" si="7"/>
        <v>#DIV/0!</v>
      </c>
      <c r="L66" s="96">
        <f t="shared" si="3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9.5" customHeight="1">
      <c r="A67" s="38" t="s">
        <v>66</v>
      </c>
      <c r="B67" s="28">
        <v>275</v>
      </c>
      <c r="C67" s="29"/>
      <c r="D67" s="37"/>
      <c r="E67" s="49">
        <f t="shared" si="8"/>
        <v>0</v>
      </c>
      <c r="F67" s="29"/>
      <c r="G67" s="29"/>
      <c r="H67" s="29"/>
      <c r="I67" s="145"/>
      <c r="J67" s="73"/>
      <c r="K67" s="97" t="e">
        <f t="shared" si="7"/>
        <v>#DIV/0!</v>
      </c>
      <c r="L67" s="96">
        <f t="shared" si="3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9.5" customHeight="1">
      <c r="A68" s="38" t="s">
        <v>67</v>
      </c>
      <c r="B68" s="28">
        <v>276</v>
      </c>
      <c r="C68" s="29"/>
      <c r="D68" s="37"/>
      <c r="E68" s="49">
        <f t="shared" si="8"/>
        <v>0</v>
      </c>
      <c r="F68" s="29"/>
      <c r="G68" s="29"/>
      <c r="H68" s="29"/>
      <c r="I68" s="145"/>
      <c r="J68" s="73"/>
      <c r="K68" s="97">
        <v>0</v>
      </c>
      <c r="L68" s="96">
        <f t="shared" si="3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7.5" customHeight="1">
      <c r="A69" s="27" t="s">
        <v>68</v>
      </c>
      <c r="B69" s="28">
        <v>280</v>
      </c>
      <c r="C69" s="29"/>
      <c r="D69" s="37"/>
      <c r="E69" s="49">
        <f t="shared" si="8"/>
        <v>0</v>
      </c>
      <c r="F69" s="29"/>
      <c r="G69" s="29"/>
      <c r="H69" s="29"/>
      <c r="I69" s="86"/>
      <c r="J69" s="73"/>
      <c r="K69" s="97" t="e">
        <f t="shared" si="7"/>
        <v>#DIV/0!</v>
      </c>
      <c r="L69" s="96">
        <f t="shared" si="3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9.5" customHeight="1">
      <c r="A70" s="27" t="s">
        <v>69</v>
      </c>
      <c r="B70" s="28">
        <v>290</v>
      </c>
      <c r="C70" s="29"/>
      <c r="D70" s="37"/>
      <c r="E70" s="49">
        <f t="shared" si="8"/>
        <v>0</v>
      </c>
      <c r="F70" s="29"/>
      <c r="G70" s="29"/>
      <c r="H70" s="29"/>
      <c r="I70" s="86"/>
      <c r="J70" s="73"/>
      <c r="K70" s="97" t="e">
        <f t="shared" si="7"/>
        <v>#DIV/0!</v>
      </c>
      <c r="L70" s="96">
        <f t="shared" si="3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9.5" customHeight="1">
      <c r="A71" s="27" t="s">
        <v>70</v>
      </c>
      <c r="B71" s="28">
        <v>300</v>
      </c>
      <c r="C71" s="29"/>
      <c r="D71" s="37"/>
      <c r="E71" s="49">
        <f t="shared" si="8"/>
        <v>0</v>
      </c>
      <c r="F71" s="29"/>
      <c r="G71" s="29"/>
      <c r="H71" s="29"/>
      <c r="I71" s="86"/>
      <c r="J71" s="73"/>
      <c r="K71" s="97" t="e">
        <f t="shared" si="7"/>
        <v>#DIV/0!</v>
      </c>
      <c r="L71" s="96">
        <f t="shared" si="3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9.5" customHeight="1">
      <c r="A72" s="27" t="s">
        <v>71</v>
      </c>
      <c r="B72" s="28">
        <v>310</v>
      </c>
      <c r="C72" s="29"/>
      <c r="D72" s="37"/>
      <c r="E72" s="49">
        <f t="shared" si="8"/>
        <v>0</v>
      </c>
      <c r="F72" s="29"/>
      <c r="G72" s="29"/>
      <c r="H72" s="29"/>
      <c r="I72" s="86"/>
      <c r="J72" s="150"/>
      <c r="K72" s="97" t="e">
        <f t="shared" si="7"/>
        <v>#DIV/0!</v>
      </c>
      <c r="L72" s="96">
        <f t="shared" si="3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.5" customHeight="1">
      <c r="A73" s="27" t="s">
        <v>72</v>
      </c>
      <c r="B73" s="28">
        <v>320</v>
      </c>
      <c r="C73" s="30"/>
      <c r="D73" s="37"/>
      <c r="E73" s="49"/>
      <c r="F73" s="29"/>
      <c r="G73" s="29"/>
      <c r="H73" s="29"/>
      <c r="I73" s="86"/>
      <c r="J73" s="73"/>
      <c r="K73" s="97"/>
      <c r="L73" s="9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9.5" customHeight="1">
      <c r="A74" s="27"/>
      <c r="B74" s="28">
        <v>321</v>
      </c>
      <c r="C74" s="30"/>
      <c r="D74" s="37"/>
      <c r="E74" s="49"/>
      <c r="F74" s="29"/>
      <c r="G74" s="29"/>
      <c r="H74" s="29"/>
      <c r="I74" s="86"/>
      <c r="J74" s="73"/>
      <c r="K74" s="97"/>
      <c r="L74" s="9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.5" customHeight="1">
      <c r="A75" s="27"/>
      <c r="B75" s="28">
        <v>322</v>
      </c>
      <c r="C75" s="30"/>
      <c r="D75" s="37"/>
      <c r="E75" s="49"/>
      <c r="F75" s="29"/>
      <c r="G75" s="29"/>
      <c r="H75" s="29"/>
      <c r="I75" s="86"/>
      <c r="J75" s="73"/>
      <c r="K75" s="97"/>
      <c r="L75" s="9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9.5" customHeight="1">
      <c r="A76" s="27" t="s">
        <v>73</v>
      </c>
      <c r="B76" s="28">
        <v>330</v>
      </c>
      <c r="C76" s="49">
        <f>SUM(C55:C62)+SUM(C69:C73)</f>
        <v>0</v>
      </c>
      <c r="D76" s="50">
        <f>SUM(D55:D62)+SUM(D69:D73)</f>
        <v>0</v>
      </c>
      <c r="E76" s="49">
        <f>SUM(F76:I76)</f>
        <v>0</v>
      </c>
      <c r="F76" s="49">
        <f>SUM(F55:F62)+SUM(F69:F73)</f>
        <v>0</v>
      </c>
      <c r="G76" s="49">
        <f>SUM(G55:G62)+SUM(G69:G73)</f>
        <v>0</v>
      </c>
      <c r="H76" s="49">
        <f>SUM(H55:H62)+SUM(H69:H73)</f>
        <v>0</v>
      </c>
      <c r="I76" s="87">
        <f>SUM(I55:I62)+SUM(I69:I73)</f>
        <v>0</v>
      </c>
      <c r="J76" s="87">
        <f>SUM(J55:J62)+SUM(J69:J73)</f>
        <v>0</v>
      </c>
      <c r="K76" s="97" t="e">
        <f t="shared" si="7"/>
        <v>#DIV/0!</v>
      </c>
      <c r="L76" s="7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9.5" customHeight="1">
      <c r="A77" s="180" t="s">
        <v>74</v>
      </c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.5" customHeight="1">
      <c r="A78" s="27" t="s">
        <v>75</v>
      </c>
      <c r="B78" s="28">
        <v>400</v>
      </c>
      <c r="C78" s="29"/>
      <c r="D78" s="37">
        <f t="shared" ref="D78" si="10">D57+D58+D59+D62</f>
        <v>0</v>
      </c>
      <c r="E78" s="29">
        <f>SUM(F78:I78)</f>
        <v>0</v>
      </c>
      <c r="F78" s="29">
        <f t="shared" ref="F78:I78" si="11">F57+F58+F59+F62</f>
        <v>0</v>
      </c>
      <c r="G78" s="29">
        <f>G57+G58+G59+G62</f>
        <v>0</v>
      </c>
      <c r="H78" s="29">
        <f t="shared" si="11"/>
        <v>0</v>
      </c>
      <c r="I78" s="86">
        <f t="shared" si="11"/>
        <v>0</v>
      </c>
      <c r="J78" s="29">
        <f>J57+J58+J59+J62</f>
        <v>0</v>
      </c>
      <c r="K78" s="97" t="e">
        <f t="shared" ref="K78:K83" si="12">J78/E78</f>
        <v>#DIV/0!</v>
      </c>
      <c r="L78" s="96">
        <f t="shared" ref="L78:L83" si="13">J78-E78</f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.5" customHeight="1">
      <c r="A79" s="27" t="s">
        <v>76</v>
      </c>
      <c r="B79" s="28">
        <v>410</v>
      </c>
      <c r="C79" s="29"/>
      <c r="D79" s="37">
        <f>D55</f>
        <v>0</v>
      </c>
      <c r="E79" s="29">
        <f t="shared" ref="E79:E83" si="14">SUM(F79:I79)</f>
        <v>0</v>
      </c>
      <c r="F79" s="29">
        <f>F55</f>
        <v>0</v>
      </c>
      <c r="G79" s="29">
        <f>G55</f>
        <v>0</v>
      </c>
      <c r="H79" s="29">
        <f>H55</f>
        <v>0</v>
      </c>
      <c r="I79" s="86">
        <f>I55</f>
        <v>0</v>
      </c>
      <c r="J79" s="29">
        <f>J55</f>
        <v>0</v>
      </c>
      <c r="K79" s="97" t="e">
        <f t="shared" si="12"/>
        <v>#DIV/0!</v>
      </c>
      <c r="L79" s="96">
        <f t="shared" si="13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9.5" customHeight="1">
      <c r="A80" s="27" t="s">
        <v>77</v>
      </c>
      <c r="B80" s="28">
        <v>420</v>
      </c>
      <c r="C80" s="29"/>
      <c r="D80" s="37">
        <f t="shared" ref="D80" si="15">D56</f>
        <v>0</v>
      </c>
      <c r="E80" s="29">
        <f t="shared" si="14"/>
        <v>0</v>
      </c>
      <c r="F80" s="29">
        <f t="shared" ref="F80:J80" si="16">F56</f>
        <v>0</v>
      </c>
      <c r="G80" s="29">
        <f t="shared" si="16"/>
        <v>0</v>
      </c>
      <c r="H80" s="29">
        <f t="shared" si="16"/>
        <v>0</v>
      </c>
      <c r="I80" s="86">
        <f t="shared" si="16"/>
        <v>0</v>
      </c>
      <c r="J80" s="29">
        <f t="shared" si="16"/>
        <v>0</v>
      </c>
      <c r="K80" s="97" t="e">
        <f t="shared" si="12"/>
        <v>#DIV/0!</v>
      </c>
      <c r="L80" s="96">
        <f t="shared" si="13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.5" customHeight="1">
      <c r="A81" s="27" t="s">
        <v>71</v>
      </c>
      <c r="B81" s="28">
        <v>430</v>
      </c>
      <c r="C81" s="29"/>
      <c r="D81" s="37">
        <f t="shared" ref="D81" si="17">D72</f>
        <v>0</v>
      </c>
      <c r="E81" s="29">
        <f t="shared" si="14"/>
        <v>0</v>
      </c>
      <c r="F81" s="29">
        <f>F72</f>
        <v>0</v>
      </c>
      <c r="G81" s="29">
        <f>G72</f>
        <v>0</v>
      </c>
      <c r="H81" s="29">
        <f>H72</f>
        <v>0</v>
      </c>
      <c r="I81" s="86">
        <f>I72</f>
        <v>0</v>
      </c>
      <c r="J81" s="73"/>
      <c r="K81" s="97" t="e">
        <f t="shared" si="12"/>
        <v>#DIV/0!</v>
      </c>
      <c r="L81" s="96">
        <f t="shared" si="13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9.5" customHeight="1">
      <c r="A82" s="27" t="s">
        <v>78</v>
      </c>
      <c r="B82" s="28">
        <v>440</v>
      </c>
      <c r="C82" s="29"/>
      <c r="D82" s="37">
        <f t="shared" ref="D82" si="18">D60+D61+D69+D70+D71+D73</f>
        <v>0</v>
      </c>
      <c r="E82" s="29">
        <f>SUM(F82:I82)</f>
        <v>0</v>
      </c>
      <c r="F82" s="29">
        <f>F60+F61+F69+F70+F71+F73</f>
        <v>0</v>
      </c>
      <c r="G82" s="29">
        <f t="shared" ref="G82:J82" si="19">G60+G61+G69+G70+G71+G73</f>
        <v>0</v>
      </c>
      <c r="H82" s="29">
        <f t="shared" si="19"/>
        <v>0</v>
      </c>
      <c r="I82" s="86">
        <f t="shared" si="19"/>
        <v>0</v>
      </c>
      <c r="J82" s="29">
        <f t="shared" si="19"/>
        <v>0</v>
      </c>
      <c r="K82" s="97" t="e">
        <f t="shared" si="12"/>
        <v>#DIV/0!</v>
      </c>
      <c r="L82" s="96">
        <f t="shared" si="13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9.5" customHeight="1">
      <c r="A83" s="27" t="s">
        <v>79</v>
      </c>
      <c r="B83" s="28">
        <v>450</v>
      </c>
      <c r="C83" s="49">
        <f t="shared" ref="C83:D83" si="20">SUM(C78:C82)</f>
        <v>0</v>
      </c>
      <c r="D83" s="50">
        <f t="shared" si="20"/>
        <v>0</v>
      </c>
      <c r="E83" s="49">
        <f t="shared" si="14"/>
        <v>0</v>
      </c>
      <c r="F83" s="49">
        <f t="shared" ref="F83:J83" si="21">SUM(F78:F82)</f>
        <v>0</v>
      </c>
      <c r="G83" s="49">
        <f t="shared" si="21"/>
        <v>0</v>
      </c>
      <c r="H83" s="49">
        <f t="shared" si="21"/>
        <v>0</v>
      </c>
      <c r="I83" s="87">
        <f t="shared" si="21"/>
        <v>0</v>
      </c>
      <c r="J83" s="49">
        <f t="shared" si="21"/>
        <v>0</v>
      </c>
      <c r="K83" s="97" t="e">
        <f t="shared" si="12"/>
        <v>#DIV/0!</v>
      </c>
      <c r="L83" s="96">
        <f t="shared" si="13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.5" customHeight="1">
      <c r="A84" s="180" t="s">
        <v>80</v>
      </c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.5" customHeight="1">
      <c r="A85" s="27" t="s">
        <v>81</v>
      </c>
      <c r="B85" s="28">
        <v>500</v>
      </c>
      <c r="C85" s="50">
        <f t="shared" ref="C85:D85" si="22">SUM(C86)</f>
        <v>0</v>
      </c>
      <c r="D85" s="50">
        <f t="shared" si="22"/>
        <v>0</v>
      </c>
      <c r="E85" s="50">
        <f t="shared" ref="E85:E92" si="23">SUM(F85:I85)</f>
        <v>0</v>
      </c>
      <c r="F85" s="50"/>
      <c r="G85" s="50"/>
      <c r="H85" s="50"/>
      <c r="I85" s="88"/>
      <c r="J85" s="73"/>
      <c r="K85" s="73"/>
      <c r="L85" s="7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9.5" customHeight="1">
      <c r="A86" s="27" t="s">
        <v>82</v>
      </c>
      <c r="B86" s="39">
        <v>501</v>
      </c>
      <c r="C86" s="30"/>
      <c r="D86" s="30"/>
      <c r="E86" s="37">
        <f t="shared" si="23"/>
        <v>0</v>
      </c>
      <c r="F86" s="30"/>
      <c r="G86" s="30"/>
      <c r="H86" s="37"/>
      <c r="I86" s="89"/>
      <c r="J86" s="73"/>
      <c r="K86" s="73"/>
      <c r="L86" s="7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9.5" customHeight="1">
      <c r="A87" s="51" t="s">
        <v>83</v>
      </c>
      <c r="B87" s="52">
        <v>510</v>
      </c>
      <c r="C87" s="144">
        <f>C89+C93+C92</f>
        <v>0</v>
      </c>
      <c r="D87" s="50">
        <f t="shared" ref="D87" si="24">SUM(D88:D93)</f>
        <v>0</v>
      </c>
      <c r="E87" s="53">
        <f t="shared" si="23"/>
        <v>0</v>
      </c>
      <c r="F87" s="53">
        <f t="shared" ref="F87:I87" si="25">SUM(F88:F93)</f>
        <v>0</v>
      </c>
      <c r="G87" s="53">
        <f t="shared" si="25"/>
        <v>0</v>
      </c>
      <c r="H87" s="53">
        <f t="shared" si="25"/>
        <v>0</v>
      </c>
      <c r="I87" s="90">
        <f t="shared" si="25"/>
        <v>0</v>
      </c>
      <c r="J87" s="102">
        <f>J89+J92</f>
        <v>0</v>
      </c>
      <c r="K87" s="97" t="e">
        <f t="shared" ref="K87:K93" si="26">J87/E87</f>
        <v>#DIV/0!</v>
      </c>
      <c r="L87" s="96">
        <f t="shared" ref="L87:L93" si="27">J87-E87</f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9.5" customHeight="1">
      <c r="A88" s="27" t="s">
        <v>84</v>
      </c>
      <c r="B88" s="54">
        <v>511</v>
      </c>
      <c r="C88" s="30"/>
      <c r="D88" s="30"/>
      <c r="E88" s="53">
        <f t="shared" si="23"/>
        <v>0</v>
      </c>
      <c r="F88" s="31"/>
      <c r="G88" s="31"/>
      <c r="H88" s="31"/>
      <c r="I88" s="83"/>
      <c r="J88" s="73"/>
      <c r="K88" s="97"/>
      <c r="L88" s="9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3" customHeight="1">
      <c r="A89" s="27" t="s">
        <v>85</v>
      </c>
      <c r="B89" s="54">
        <v>512</v>
      </c>
      <c r="C89" s="143"/>
      <c r="D89" s="37"/>
      <c r="E89" s="53">
        <f>F89+G89+H89+I89</f>
        <v>0</v>
      </c>
      <c r="F89" s="31"/>
      <c r="G89" s="31"/>
      <c r="H89" s="31"/>
      <c r="I89" s="83"/>
      <c r="J89" s="73"/>
      <c r="K89" s="97" t="e">
        <f t="shared" si="26"/>
        <v>#DIV/0!</v>
      </c>
      <c r="L89" s="96">
        <f t="shared" si="27"/>
        <v>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.5" customHeight="1">
      <c r="A90" s="27" t="s">
        <v>86</v>
      </c>
      <c r="B90" s="54">
        <v>513</v>
      </c>
      <c r="C90" s="143"/>
      <c r="D90" s="30"/>
      <c r="E90" s="53">
        <f t="shared" si="23"/>
        <v>0</v>
      </c>
      <c r="F90" s="31"/>
      <c r="G90" s="31"/>
      <c r="H90" s="31"/>
      <c r="I90" s="83"/>
      <c r="J90" s="73"/>
      <c r="K90" s="97"/>
      <c r="L90" s="9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.5" customHeight="1">
      <c r="A91" s="27" t="s">
        <v>87</v>
      </c>
      <c r="B91" s="54">
        <v>514</v>
      </c>
      <c r="C91" s="143"/>
      <c r="D91" s="30"/>
      <c r="E91" s="53">
        <f t="shared" si="23"/>
        <v>0</v>
      </c>
      <c r="F91" s="31"/>
      <c r="G91" s="31"/>
      <c r="H91" s="31"/>
      <c r="I91" s="83"/>
      <c r="J91" s="73"/>
      <c r="K91" s="97"/>
      <c r="L91" s="9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42" customHeight="1">
      <c r="A92" s="27" t="s">
        <v>88</v>
      </c>
      <c r="B92" s="54">
        <v>515</v>
      </c>
      <c r="C92" s="143"/>
      <c r="D92" s="30"/>
      <c r="E92" s="53">
        <f t="shared" si="23"/>
        <v>0</v>
      </c>
      <c r="F92" s="31"/>
      <c r="G92" s="31"/>
      <c r="H92" s="31"/>
      <c r="I92" s="83"/>
      <c r="J92" s="73"/>
      <c r="K92" s="97" t="e">
        <f t="shared" si="26"/>
        <v>#DIV/0!</v>
      </c>
      <c r="L92" s="96">
        <f t="shared" si="27"/>
        <v>0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9.25" customHeight="1">
      <c r="A93" s="27" t="s">
        <v>89</v>
      </c>
      <c r="B93" s="39">
        <v>516</v>
      </c>
      <c r="C93" s="143"/>
      <c r="D93" s="37"/>
      <c r="E93" s="53">
        <f>F93+G93+H93+I93</f>
        <v>0</v>
      </c>
      <c r="F93" s="31"/>
      <c r="G93" s="31"/>
      <c r="H93" s="31"/>
      <c r="I93" s="83"/>
      <c r="J93" s="73">
        <v>0</v>
      </c>
      <c r="K93" s="97" t="e">
        <f t="shared" si="26"/>
        <v>#DIV/0!</v>
      </c>
      <c r="L93" s="96">
        <f t="shared" si="27"/>
        <v>0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.5" customHeight="1">
      <c r="A94" s="180" t="s">
        <v>90</v>
      </c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9.5" customHeight="1">
      <c r="A95" s="27" t="s">
        <v>91</v>
      </c>
      <c r="B95" s="28">
        <v>600</v>
      </c>
      <c r="C95" s="50">
        <f t="shared" ref="C95:D95" si="28">SUM(C96:C99)</f>
        <v>0</v>
      </c>
      <c r="D95" s="50">
        <f t="shared" si="28"/>
        <v>0</v>
      </c>
      <c r="E95" s="53">
        <f t="shared" ref="E95:E107" si="29">SUM(F95:I95)</f>
        <v>0</v>
      </c>
      <c r="F95" s="53">
        <f t="shared" ref="F95:I95" si="30">SUM(F96:F99)</f>
        <v>0</v>
      </c>
      <c r="G95" s="53">
        <f t="shared" si="30"/>
        <v>0</v>
      </c>
      <c r="H95" s="53">
        <f t="shared" si="30"/>
        <v>0</v>
      </c>
      <c r="I95" s="90">
        <f t="shared" si="30"/>
        <v>0</v>
      </c>
      <c r="J95" s="73"/>
      <c r="K95" s="73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9.5" customHeight="1">
      <c r="A96" s="38" t="s">
        <v>92</v>
      </c>
      <c r="B96" s="39">
        <v>601</v>
      </c>
      <c r="C96" s="30"/>
      <c r="D96" s="30"/>
      <c r="E96" s="31">
        <f t="shared" si="29"/>
        <v>0</v>
      </c>
      <c r="F96" s="31"/>
      <c r="G96" s="31"/>
      <c r="H96" s="31"/>
      <c r="I96" s="83"/>
      <c r="J96" s="73"/>
      <c r="K96" s="73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9.5" customHeight="1">
      <c r="A97" s="38" t="s">
        <v>93</v>
      </c>
      <c r="B97" s="39">
        <v>602</v>
      </c>
      <c r="C97" s="30"/>
      <c r="D97" s="30"/>
      <c r="E97" s="31">
        <f t="shared" si="29"/>
        <v>0</v>
      </c>
      <c r="F97" s="31"/>
      <c r="G97" s="31"/>
      <c r="H97" s="31"/>
      <c r="I97" s="83"/>
      <c r="J97" s="73"/>
      <c r="K97" s="73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9.5" customHeight="1">
      <c r="A98" s="38" t="s">
        <v>94</v>
      </c>
      <c r="B98" s="39">
        <v>603</v>
      </c>
      <c r="C98" s="30"/>
      <c r="D98" s="37"/>
      <c r="E98" s="31">
        <f t="shared" si="29"/>
        <v>0</v>
      </c>
      <c r="F98" s="31"/>
      <c r="G98" s="31"/>
      <c r="H98" s="31"/>
      <c r="I98" s="83"/>
      <c r="J98" s="73"/>
      <c r="K98" s="73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9.5" customHeight="1">
      <c r="A99" s="27" t="s">
        <v>95</v>
      </c>
      <c r="B99" s="28">
        <v>610</v>
      </c>
      <c r="C99" s="30"/>
      <c r="D99" s="30"/>
      <c r="E99" s="31">
        <f t="shared" si="29"/>
        <v>0</v>
      </c>
      <c r="F99" s="31"/>
      <c r="G99" s="31"/>
      <c r="H99" s="31"/>
      <c r="I99" s="83"/>
      <c r="J99" s="73"/>
      <c r="K99" s="73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9.5" customHeight="1">
      <c r="A100" s="27" t="s">
        <v>96</v>
      </c>
      <c r="B100" s="28">
        <v>620</v>
      </c>
      <c r="C100" s="50">
        <f t="shared" ref="C100:D100" si="31">SUM(C101:C104)</f>
        <v>0</v>
      </c>
      <c r="D100" s="50">
        <f t="shared" si="31"/>
        <v>0</v>
      </c>
      <c r="E100" s="53">
        <f t="shared" si="29"/>
        <v>0</v>
      </c>
      <c r="F100" s="53">
        <f t="shared" ref="F100:I100" si="32">SUM(F101:F104)</f>
        <v>0</v>
      </c>
      <c r="G100" s="53">
        <f t="shared" si="32"/>
        <v>0</v>
      </c>
      <c r="H100" s="53">
        <f t="shared" si="32"/>
        <v>0</v>
      </c>
      <c r="I100" s="90">
        <f t="shared" si="32"/>
        <v>0</v>
      </c>
      <c r="J100" s="73"/>
      <c r="K100" s="73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9.5" customHeight="1">
      <c r="A101" s="38" t="s">
        <v>92</v>
      </c>
      <c r="B101" s="39">
        <v>621</v>
      </c>
      <c r="C101" s="30"/>
      <c r="D101" s="30"/>
      <c r="E101" s="31">
        <f t="shared" si="29"/>
        <v>0</v>
      </c>
      <c r="F101" s="31"/>
      <c r="G101" s="31"/>
      <c r="H101" s="31"/>
      <c r="I101" s="83"/>
      <c r="J101" s="73"/>
      <c r="K101" s="73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9.5" customHeight="1">
      <c r="A102" s="38" t="s">
        <v>93</v>
      </c>
      <c r="B102" s="39">
        <v>622</v>
      </c>
      <c r="C102" s="30"/>
      <c r="D102" s="30"/>
      <c r="E102" s="31">
        <f t="shared" si="29"/>
        <v>0</v>
      </c>
      <c r="F102" s="31"/>
      <c r="G102" s="31"/>
      <c r="H102" s="31"/>
      <c r="I102" s="83"/>
      <c r="J102" s="73"/>
      <c r="K102" s="73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9.5" customHeight="1">
      <c r="A103" s="38" t="s">
        <v>94</v>
      </c>
      <c r="B103" s="39">
        <v>623</v>
      </c>
      <c r="C103" s="30"/>
      <c r="D103" s="30"/>
      <c r="E103" s="31">
        <f t="shared" si="29"/>
        <v>0</v>
      </c>
      <c r="F103" s="31"/>
      <c r="G103" s="31"/>
      <c r="H103" s="31"/>
      <c r="I103" s="83"/>
      <c r="J103" s="73"/>
      <c r="K103" s="73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9.5" customHeight="1">
      <c r="A104" s="27" t="s">
        <v>97</v>
      </c>
      <c r="B104" s="28">
        <v>630</v>
      </c>
      <c r="C104" s="30"/>
      <c r="D104" s="30"/>
      <c r="E104" s="31">
        <f t="shared" si="29"/>
        <v>0</v>
      </c>
      <c r="F104" s="31"/>
      <c r="G104" s="31"/>
      <c r="H104" s="31"/>
      <c r="I104" s="83"/>
      <c r="J104" s="73"/>
      <c r="K104" s="73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9.5" customHeight="1">
      <c r="A105" s="51" t="s">
        <v>98</v>
      </c>
      <c r="B105" s="55">
        <v>700</v>
      </c>
      <c r="C105" s="53">
        <f>C35+C41+C42+C45+C85+C95</f>
        <v>0</v>
      </c>
      <c r="D105" s="50">
        <f>D35+D41+D42+D45+D85+D95</f>
        <v>0</v>
      </c>
      <c r="E105" s="53">
        <f>SUM(F105:I105)</f>
        <v>0</v>
      </c>
      <c r="F105" s="53">
        <f>F35+F41+F42+F45+F85+F95</f>
        <v>0</v>
      </c>
      <c r="G105" s="53">
        <f>G35+G41+G42+G45+G85+G95</f>
        <v>0</v>
      </c>
      <c r="H105" s="53">
        <f>H35+H41+H42+H45+H85+H95</f>
        <v>0</v>
      </c>
      <c r="I105" s="90">
        <f>I35+I41+I42+I45+I85+I95</f>
        <v>0</v>
      </c>
      <c r="J105" s="53">
        <f>J35+J41+J42+J45+J85+J95</f>
        <v>0</v>
      </c>
      <c r="K105" s="73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9.5" customHeight="1">
      <c r="A106" s="51" t="s">
        <v>99</v>
      </c>
      <c r="B106" s="55">
        <v>800</v>
      </c>
      <c r="C106" s="53">
        <f t="shared" ref="C106:D106" si="33">C76+C100+C87</f>
        <v>0</v>
      </c>
      <c r="D106" s="50">
        <f t="shared" si="33"/>
        <v>0</v>
      </c>
      <c r="E106" s="53">
        <f>SUM(F106:I106)</f>
        <v>0</v>
      </c>
      <c r="F106" s="53"/>
      <c r="G106" s="53"/>
      <c r="H106" s="53"/>
      <c r="I106" s="90"/>
      <c r="J106" s="53"/>
      <c r="K106" s="73"/>
      <c r="L106" s="7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9.5" customHeight="1">
      <c r="A107" s="27" t="s">
        <v>100</v>
      </c>
      <c r="B107" s="28">
        <v>850</v>
      </c>
      <c r="C107" s="141"/>
      <c r="D107" s="37">
        <f t="shared" ref="D107" si="34">D105+D106</f>
        <v>0</v>
      </c>
      <c r="E107" s="31">
        <f t="shared" si="29"/>
        <v>0</v>
      </c>
      <c r="F107" s="31"/>
      <c r="G107" s="31"/>
      <c r="H107" s="31"/>
      <c r="I107" s="83"/>
      <c r="J107" s="31"/>
      <c r="K107" s="73"/>
      <c r="L107" s="7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9.5" customHeight="1">
      <c r="A108" s="176" t="s">
        <v>101</v>
      </c>
      <c r="B108" s="155"/>
      <c r="C108" s="56"/>
      <c r="D108" s="57"/>
      <c r="E108" s="58"/>
      <c r="F108" s="147" t="s">
        <v>103</v>
      </c>
      <c r="G108" s="147" t="s">
        <v>104</v>
      </c>
      <c r="H108" s="147" t="s">
        <v>105</v>
      </c>
      <c r="I108" s="148" t="s">
        <v>102</v>
      </c>
      <c r="J108" s="102"/>
      <c r="K108" s="73"/>
      <c r="L108" s="7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9.5" customHeight="1">
      <c r="A109" s="59" t="s">
        <v>106</v>
      </c>
      <c r="B109" s="7">
        <v>900</v>
      </c>
      <c r="C109" s="142"/>
      <c r="D109" s="61"/>
      <c r="E109" s="62"/>
      <c r="F109" s="149"/>
      <c r="G109" s="63"/>
      <c r="H109" s="63"/>
      <c r="I109" s="91"/>
      <c r="J109" s="102"/>
      <c r="K109" s="73"/>
      <c r="L109" s="7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9.5" customHeight="1">
      <c r="A110" s="27" t="s">
        <v>116</v>
      </c>
      <c r="B110" s="7">
        <v>910</v>
      </c>
      <c r="C110" s="60"/>
      <c r="D110" s="64"/>
      <c r="E110" s="62"/>
      <c r="F110" s="62"/>
      <c r="G110" s="62"/>
      <c r="H110" s="31"/>
      <c r="I110" s="92"/>
      <c r="J110" s="102"/>
      <c r="K110" s="73"/>
      <c r="L110" s="7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95" customFormat="1" ht="19.5" customHeight="1">
      <c r="A111" s="27" t="s">
        <v>117</v>
      </c>
      <c r="B111" s="7">
        <v>920</v>
      </c>
      <c r="C111" s="60"/>
      <c r="D111" s="64"/>
      <c r="E111" s="62"/>
      <c r="F111" s="62"/>
      <c r="G111" s="62"/>
      <c r="H111" s="31"/>
      <c r="I111" s="92"/>
      <c r="J111" s="102"/>
      <c r="K111" s="73"/>
      <c r="L111" s="7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9.5" customHeight="1">
      <c r="A112" s="27" t="s">
        <v>107</v>
      </c>
      <c r="B112" s="7">
        <v>930</v>
      </c>
      <c r="C112" s="60"/>
      <c r="D112" s="65"/>
      <c r="E112" s="62"/>
      <c r="F112" s="62"/>
      <c r="G112" s="62"/>
      <c r="H112" s="31"/>
      <c r="I112" s="92"/>
      <c r="J112" s="102"/>
      <c r="K112" s="73"/>
      <c r="L112" s="7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9.5" customHeight="1">
      <c r="A113" s="27" t="s">
        <v>108</v>
      </c>
      <c r="B113" s="7">
        <v>940</v>
      </c>
      <c r="C113" s="60"/>
      <c r="D113" s="65"/>
      <c r="E113" s="62"/>
      <c r="F113" s="62"/>
      <c r="G113" s="62"/>
      <c r="H113" s="31"/>
      <c r="I113" s="92"/>
      <c r="J113" s="102"/>
      <c r="K113" s="93"/>
      <c r="L113" s="7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9.5" customHeight="1">
      <c r="A114" s="27" t="s">
        <v>109</v>
      </c>
      <c r="B114" s="7">
        <v>950</v>
      </c>
      <c r="C114" s="60"/>
      <c r="D114" s="65"/>
      <c r="E114" s="62"/>
      <c r="F114" s="62"/>
      <c r="G114" s="62"/>
      <c r="H114" s="31"/>
      <c r="I114" s="92"/>
      <c r="J114" s="102"/>
      <c r="K114" s="73"/>
      <c r="L114" s="7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9.5" customHeight="1">
      <c r="A115" s="27" t="s">
        <v>110</v>
      </c>
      <c r="B115" s="7">
        <v>960</v>
      </c>
      <c r="C115" s="60"/>
      <c r="D115" s="65"/>
      <c r="E115" s="62"/>
      <c r="F115" s="62"/>
      <c r="G115" s="62"/>
      <c r="H115" s="31"/>
      <c r="I115" s="92"/>
      <c r="J115" s="102"/>
      <c r="K115" s="73"/>
      <c r="L115" s="7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116" customFormat="1" ht="18.75">
      <c r="A116" s="170" t="s">
        <v>118</v>
      </c>
      <c r="B116" s="171"/>
      <c r="C116" s="119"/>
      <c r="D116" s="120"/>
      <c r="E116" s="125"/>
      <c r="F116" s="125"/>
      <c r="G116" s="125"/>
      <c r="H116" s="125"/>
      <c r="I116" s="125"/>
      <c r="J116" s="126"/>
      <c r="K116" s="118"/>
    </row>
    <row r="117" spans="1:25" s="116" customFormat="1" ht="18.75">
      <c r="A117" s="137"/>
      <c r="B117" s="138"/>
      <c r="C117" s="183" t="s">
        <v>125</v>
      </c>
      <c r="D117" s="184"/>
      <c r="E117" s="128"/>
      <c r="F117" s="128"/>
      <c r="G117" s="128"/>
      <c r="H117" s="128"/>
      <c r="I117" s="128"/>
      <c r="J117" s="128"/>
      <c r="K117" s="118"/>
    </row>
    <row r="118" spans="1:25" s="116" customFormat="1" ht="56.25">
      <c r="A118" s="121" t="s">
        <v>119</v>
      </c>
      <c r="B118" s="122">
        <v>970</v>
      </c>
      <c r="C118" s="185">
        <f>C119+C120+C121+C122+C123+C124</f>
        <v>0</v>
      </c>
      <c r="D118" s="186"/>
      <c r="E118" s="129"/>
      <c r="F118" s="130"/>
      <c r="G118" s="127"/>
      <c r="H118" s="127"/>
      <c r="I118" s="129"/>
      <c r="J118" s="130"/>
      <c r="K118" s="131"/>
    </row>
    <row r="119" spans="1:25" s="116" customFormat="1" ht="18.75">
      <c r="A119" s="123" t="s">
        <v>24</v>
      </c>
      <c r="B119" s="94">
        <v>971</v>
      </c>
      <c r="C119" s="183"/>
      <c r="D119" s="184"/>
      <c r="E119" s="130"/>
      <c r="F119" s="130"/>
      <c r="G119" s="127"/>
      <c r="H119" s="132"/>
      <c r="I119" s="129"/>
      <c r="J119" s="130"/>
      <c r="K119" s="131"/>
    </row>
    <row r="120" spans="1:25" s="116" customFormat="1" ht="18.75">
      <c r="A120" s="123" t="s">
        <v>120</v>
      </c>
      <c r="B120" s="94">
        <v>972</v>
      </c>
      <c r="C120" s="183"/>
      <c r="D120" s="184"/>
      <c r="E120" s="129"/>
      <c r="F120" s="130"/>
      <c r="G120" s="127"/>
      <c r="H120" s="132"/>
      <c r="I120" s="129"/>
      <c r="J120" s="130"/>
      <c r="K120" s="131"/>
    </row>
    <row r="121" spans="1:25" s="116" customFormat="1" ht="18.75">
      <c r="A121" s="123" t="s">
        <v>126</v>
      </c>
      <c r="B121" s="94">
        <v>973</v>
      </c>
      <c r="C121" s="183"/>
      <c r="D121" s="184"/>
      <c r="E121" s="130"/>
      <c r="F121" s="130"/>
      <c r="G121" s="127"/>
      <c r="H121" s="132"/>
      <c r="I121" s="129"/>
      <c r="J121" s="130"/>
      <c r="K121" s="131"/>
    </row>
    <row r="122" spans="1:25" s="116" customFormat="1" ht="18.75">
      <c r="A122" s="123" t="s">
        <v>121</v>
      </c>
      <c r="B122" s="122">
        <v>974</v>
      </c>
      <c r="C122" s="183"/>
      <c r="D122" s="184"/>
      <c r="E122" s="129"/>
      <c r="F122" s="130"/>
      <c r="G122" s="127"/>
      <c r="H122" s="132"/>
      <c r="I122" s="129"/>
      <c r="J122" s="130"/>
      <c r="K122" s="131"/>
    </row>
    <row r="123" spans="1:25" s="116" customFormat="1" ht="18.75">
      <c r="A123" s="123" t="s">
        <v>122</v>
      </c>
      <c r="B123" s="94">
        <v>975</v>
      </c>
      <c r="C123" s="183"/>
      <c r="D123" s="184"/>
      <c r="E123" s="130"/>
      <c r="F123" s="130"/>
      <c r="G123" s="127"/>
      <c r="H123" s="132"/>
      <c r="I123" s="129"/>
      <c r="J123" s="130"/>
      <c r="K123" s="131"/>
    </row>
    <row r="124" spans="1:25" s="116" customFormat="1" ht="18.75">
      <c r="A124" s="123" t="s">
        <v>123</v>
      </c>
      <c r="B124" s="94">
        <v>976</v>
      </c>
      <c r="C124" s="183"/>
      <c r="D124" s="184"/>
      <c r="E124" s="130"/>
      <c r="F124" s="130"/>
      <c r="G124" s="127"/>
      <c r="H124" s="132"/>
      <c r="I124" s="129"/>
      <c r="J124" s="130"/>
      <c r="K124" s="131"/>
    </row>
    <row r="125" spans="1:25" s="116" customFormat="1" ht="18.75">
      <c r="A125" s="124" t="s">
        <v>127</v>
      </c>
      <c r="B125" s="94">
        <v>977</v>
      </c>
      <c r="C125" s="185">
        <f>SUM(C126:D131)</f>
        <v>0</v>
      </c>
      <c r="D125" s="186"/>
      <c r="E125" s="133"/>
      <c r="F125" s="130"/>
      <c r="G125" s="127"/>
      <c r="H125" s="127"/>
      <c r="I125" s="133"/>
      <c r="J125" s="130"/>
      <c r="K125" s="134"/>
    </row>
    <row r="126" spans="1:25" s="116" customFormat="1" ht="18.75">
      <c r="A126" s="123" t="s">
        <v>128</v>
      </c>
      <c r="B126" s="122">
        <v>978</v>
      </c>
      <c r="C126" s="183"/>
      <c r="D126" s="184"/>
      <c r="E126" s="130"/>
      <c r="F126" s="130"/>
      <c r="G126" s="127"/>
      <c r="H126" s="127"/>
      <c r="I126" s="133"/>
      <c r="J126" s="130"/>
      <c r="K126" s="134"/>
    </row>
    <row r="127" spans="1:25" s="116" customFormat="1" ht="18.75">
      <c r="A127" s="123" t="s">
        <v>120</v>
      </c>
      <c r="B127" s="94">
        <v>979</v>
      </c>
      <c r="C127" s="183"/>
      <c r="D127" s="184"/>
      <c r="E127" s="130"/>
      <c r="F127" s="130"/>
      <c r="G127" s="127"/>
      <c r="H127" s="127"/>
      <c r="I127" s="133"/>
      <c r="J127" s="130"/>
      <c r="K127" s="134"/>
    </row>
    <row r="128" spans="1:25" s="116" customFormat="1" ht="18.75">
      <c r="A128" s="123" t="s">
        <v>126</v>
      </c>
      <c r="B128" s="94">
        <v>980</v>
      </c>
      <c r="C128" s="183"/>
      <c r="D128" s="184"/>
      <c r="E128" s="130"/>
      <c r="F128" s="130"/>
      <c r="G128" s="127"/>
      <c r="H128" s="127"/>
      <c r="I128" s="133"/>
      <c r="J128" s="130"/>
      <c r="K128" s="134"/>
    </row>
    <row r="129" spans="1:12" s="116" customFormat="1" ht="18.75">
      <c r="A129" s="123" t="s">
        <v>121</v>
      </c>
      <c r="B129" s="94">
        <v>981</v>
      </c>
      <c r="C129" s="183"/>
      <c r="D129" s="184"/>
      <c r="E129" s="133"/>
      <c r="F129" s="130"/>
      <c r="G129" s="127"/>
      <c r="H129" s="127"/>
      <c r="I129" s="133"/>
      <c r="J129" s="130"/>
      <c r="K129" s="134"/>
    </row>
    <row r="130" spans="1:12" s="116" customFormat="1" ht="18.75">
      <c r="A130" s="123" t="s">
        <v>122</v>
      </c>
      <c r="B130" s="122">
        <v>982</v>
      </c>
      <c r="C130" s="183"/>
      <c r="D130" s="184"/>
      <c r="E130" s="133"/>
      <c r="F130" s="130"/>
      <c r="G130" s="127"/>
      <c r="H130" s="127"/>
      <c r="I130" s="133"/>
      <c r="J130" s="130"/>
      <c r="K130" s="134"/>
    </row>
    <row r="131" spans="1:12" s="116" customFormat="1" ht="18.75">
      <c r="A131" s="123" t="s">
        <v>123</v>
      </c>
      <c r="B131" s="94">
        <v>983</v>
      </c>
      <c r="C131" s="183"/>
      <c r="D131" s="184"/>
      <c r="E131" s="133"/>
      <c r="F131" s="130"/>
      <c r="G131" s="127"/>
      <c r="H131" s="127"/>
      <c r="I131" s="133"/>
      <c r="J131" s="130"/>
      <c r="K131" s="134"/>
    </row>
    <row r="132" spans="1:12" s="116" customFormat="1" ht="18.75">
      <c r="A132" s="124" t="s">
        <v>129</v>
      </c>
      <c r="B132" s="94">
        <v>984</v>
      </c>
      <c r="C132" s="183" t="e">
        <f t="shared" ref="C132:C138" si="35">C125/C118/9</f>
        <v>#DIV/0!</v>
      </c>
      <c r="D132" s="184"/>
      <c r="E132" s="133"/>
      <c r="F132" s="130"/>
      <c r="G132" s="127"/>
      <c r="H132" s="127"/>
      <c r="I132" s="133"/>
      <c r="J132" s="130"/>
      <c r="K132" s="131"/>
      <c r="L132" s="117"/>
    </row>
    <row r="133" spans="1:12" s="116" customFormat="1" ht="18.75">
      <c r="A133" s="123" t="s">
        <v>130</v>
      </c>
      <c r="B133" s="94">
        <v>985</v>
      </c>
      <c r="C133" s="183" t="e">
        <f t="shared" si="35"/>
        <v>#DIV/0!</v>
      </c>
      <c r="D133" s="184"/>
      <c r="E133" s="133"/>
      <c r="F133" s="130"/>
      <c r="G133" s="127"/>
      <c r="H133" s="127"/>
      <c r="I133" s="133"/>
      <c r="J133" s="130"/>
      <c r="K133" s="131"/>
      <c r="L133" s="117"/>
    </row>
    <row r="134" spans="1:12" s="116" customFormat="1" ht="18.75">
      <c r="A134" s="123" t="s">
        <v>120</v>
      </c>
      <c r="B134" s="122">
        <v>986</v>
      </c>
      <c r="C134" s="183" t="e">
        <f t="shared" si="35"/>
        <v>#DIV/0!</v>
      </c>
      <c r="D134" s="184"/>
      <c r="E134" s="133"/>
      <c r="F134" s="130"/>
      <c r="G134" s="127"/>
      <c r="H134" s="127"/>
      <c r="I134" s="133"/>
      <c r="J134" s="130"/>
      <c r="K134" s="131"/>
      <c r="L134" s="117"/>
    </row>
    <row r="135" spans="1:12" s="116" customFormat="1" ht="18.75">
      <c r="A135" s="123" t="s">
        <v>126</v>
      </c>
      <c r="B135" s="94">
        <v>987</v>
      </c>
      <c r="C135" s="183" t="e">
        <f t="shared" si="35"/>
        <v>#DIV/0!</v>
      </c>
      <c r="D135" s="184"/>
      <c r="E135" s="133"/>
      <c r="F135" s="130"/>
      <c r="G135" s="127"/>
      <c r="H135" s="127"/>
      <c r="I135" s="133"/>
      <c r="J135" s="130"/>
      <c r="K135" s="131"/>
      <c r="L135" s="117"/>
    </row>
    <row r="136" spans="1:12" s="116" customFormat="1" ht="18.75">
      <c r="A136" s="123" t="s">
        <v>121</v>
      </c>
      <c r="B136" s="94">
        <v>988</v>
      </c>
      <c r="C136" s="183" t="e">
        <f t="shared" si="35"/>
        <v>#DIV/0!</v>
      </c>
      <c r="D136" s="184"/>
      <c r="E136" s="133"/>
      <c r="F136" s="130"/>
      <c r="G136" s="127"/>
      <c r="H136" s="127"/>
      <c r="I136" s="133"/>
      <c r="J136" s="130"/>
      <c r="K136" s="131"/>
      <c r="L136" s="117"/>
    </row>
    <row r="137" spans="1:12" s="116" customFormat="1" ht="18.75">
      <c r="A137" s="123" t="s">
        <v>122</v>
      </c>
      <c r="B137" s="94">
        <v>989</v>
      </c>
      <c r="C137" s="183" t="e">
        <f t="shared" si="35"/>
        <v>#DIV/0!</v>
      </c>
      <c r="D137" s="184"/>
      <c r="E137" s="133"/>
      <c r="F137" s="130"/>
      <c r="G137" s="127"/>
      <c r="H137" s="127"/>
      <c r="I137" s="133"/>
      <c r="J137" s="130"/>
      <c r="K137" s="131"/>
      <c r="L137" s="117"/>
    </row>
    <row r="138" spans="1:12" s="116" customFormat="1" ht="18.75">
      <c r="A138" s="123" t="s">
        <v>123</v>
      </c>
      <c r="B138" s="122">
        <v>990</v>
      </c>
      <c r="C138" s="183" t="e">
        <f t="shared" si="35"/>
        <v>#DIV/0!</v>
      </c>
      <c r="D138" s="184"/>
      <c r="E138" s="133"/>
      <c r="F138" s="130"/>
      <c r="G138" s="127"/>
      <c r="H138" s="127"/>
      <c r="I138" s="133"/>
      <c r="J138" s="130"/>
      <c r="K138" s="131"/>
      <c r="L138" s="117"/>
    </row>
    <row r="139" spans="1:12" s="116" customFormat="1" ht="18.75">
      <c r="A139" s="124" t="s">
        <v>124</v>
      </c>
      <c r="B139" s="94">
        <v>991</v>
      </c>
      <c r="C139" s="183">
        <f>SUM(D140:D145)</f>
        <v>0</v>
      </c>
      <c r="D139" s="184"/>
      <c r="E139" s="127"/>
      <c r="F139" s="127"/>
      <c r="G139" s="127"/>
      <c r="H139" s="127"/>
      <c r="I139" s="127"/>
      <c r="J139" s="127"/>
      <c r="K139" s="131"/>
    </row>
    <row r="140" spans="1:12" s="116" customFormat="1" ht="18.75">
      <c r="A140" s="123" t="s">
        <v>24</v>
      </c>
      <c r="B140" s="94">
        <v>992</v>
      </c>
      <c r="C140" s="183">
        <v>0</v>
      </c>
      <c r="D140" s="184"/>
      <c r="E140" s="127"/>
      <c r="F140" s="127"/>
      <c r="G140" s="127"/>
      <c r="H140" s="127"/>
      <c r="I140" s="127"/>
      <c r="J140" s="127"/>
      <c r="K140" s="131"/>
    </row>
    <row r="141" spans="1:12" s="116" customFormat="1" ht="18.75">
      <c r="A141" s="123" t="s">
        <v>120</v>
      </c>
      <c r="B141" s="94">
        <v>993</v>
      </c>
      <c r="C141" s="183">
        <v>0</v>
      </c>
      <c r="D141" s="184"/>
      <c r="E141" s="127"/>
      <c r="F141" s="127"/>
      <c r="G141" s="127"/>
      <c r="H141" s="127"/>
      <c r="I141" s="127"/>
      <c r="J141" s="127"/>
      <c r="K141" s="131"/>
    </row>
    <row r="142" spans="1:12" s="116" customFormat="1" ht="18.75">
      <c r="A142" s="123" t="s">
        <v>126</v>
      </c>
      <c r="B142" s="122">
        <v>994</v>
      </c>
      <c r="C142" s="183">
        <v>0</v>
      </c>
      <c r="D142" s="184"/>
      <c r="E142" s="127"/>
      <c r="F142" s="127"/>
      <c r="G142" s="127"/>
      <c r="H142" s="127"/>
      <c r="I142" s="127"/>
      <c r="J142" s="127"/>
      <c r="K142" s="131"/>
    </row>
    <row r="143" spans="1:12" s="116" customFormat="1" ht="18.75">
      <c r="A143" s="123" t="s">
        <v>121</v>
      </c>
      <c r="B143" s="94">
        <v>995</v>
      </c>
      <c r="C143" s="183">
        <v>0</v>
      </c>
      <c r="D143" s="184"/>
      <c r="E143" s="127"/>
      <c r="F143" s="127"/>
      <c r="G143" s="127"/>
      <c r="H143" s="127"/>
      <c r="I143" s="127"/>
      <c r="J143" s="127"/>
      <c r="K143" s="131"/>
    </row>
    <row r="144" spans="1:12" s="116" customFormat="1" ht="18.75">
      <c r="A144" s="123" t="s">
        <v>122</v>
      </c>
      <c r="B144" s="94">
        <v>996</v>
      </c>
      <c r="C144" s="183">
        <v>0</v>
      </c>
      <c r="D144" s="184"/>
      <c r="E144" s="127"/>
      <c r="F144" s="127"/>
      <c r="G144" s="127"/>
      <c r="H144" s="127"/>
      <c r="I144" s="127"/>
      <c r="J144" s="127"/>
      <c r="K144" s="131"/>
    </row>
    <row r="145" spans="1:25" s="116" customFormat="1" ht="18.75">
      <c r="A145" s="123" t="s">
        <v>123</v>
      </c>
      <c r="B145" s="94">
        <v>997</v>
      </c>
      <c r="C145" s="183">
        <v>0</v>
      </c>
      <c r="D145" s="184"/>
      <c r="E145" s="127"/>
      <c r="F145" s="127"/>
      <c r="G145" s="127"/>
      <c r="H145" s="127"/>
      <c r="I145" s="127"/>
      <c r="J145" s="127"/>
      <c r="K145" s="131"/>
    </row>
    <row r="146" spans="1:25" ht="18.75" customHeight="1">
      <c r="A146" s="66"/>
      <c r="B146" s="2"/>
      <c r="C146" s="67"/>
      <c r="D146" s="68"/>
      <c r="E146" s="139"/>
      <c r="F146" s="139"/>
      <c r="G146" s="135"/>
      <c r="H146" s="135"/>
      <c r="I146" s="135"/>
      <c r="J146" s="136"/>
      <c r="K146" s="1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.75" customHeight="1">
      <c r="A147" s="115" t="s">
        <v>24</v>
      </c>
      <c r="B147" s="187"/>
      <c r="C147" s="187"/>
      <c r="D147" s="187"/>
      <c r="E147" s="68"/>
      <c r="F147" s="68"/>
      <c r="G147" s="135"/>
      <c r="H147" s="135"/>
      <c r="I147" s="135"/>
      <c r="J147" s="136"/>
      <c r="K147" s="1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.75" customHeight="1">
      <c r="A148" s="115"/>
      <c r="B148" s="2"/>
      <c r="C148" s="67" t="s">
        <v>140</v>
      </c>
      <c r="D148" s="68"/>
      <c r="E148" s="68"/>
      <c r="F148" s="68"/>
      <c r="G148" s="135"/>
      <c r="H148" s="135"/>
      <c r="I148" s="135"/>
      <c r="J148" s="136"/>
      <c r="K148" s="1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8.75" customHeight="1">
      <c r="A149" s="115"/>
      <c r="B149" s="167"/>
      <c r="C149" s="167"/>
      <c r="D149" s="167"/>
      <c r="E149" s="68"/>
      <c r="F149" s="68"/>
      <c r="G149" s="68"/>
      <c r="H149" s="68"/>
      <c r="I149" s="6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8.75" customHeight="1">
      <c r="A150" s="66"/>
      <c r="B150" s="2"/>
      <c r="C150" s="67"/>
      <c r="D150" s="68"/>
      <c r="E150" s="68"/>
      <c r="F150" s="68"/>
      <c r="G150" s="68"/>
      <c r="H150" s="68"/>
      <c r="I150" s="6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.75" customHeight="1">
      <c r="A151" s="66"/>
      <c r="B151" s="2"/>
      <c r="C151" s="67"/>
      <c r="D151" s="68"/>
      <c r="E151" s="68"/>
      <c r="F151" s="68"/>
      <c r="G151" s="68"/>
      <c r="H151" s="68"/>
      <c r="I151" s="6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8.75" customHeight="1">
      <c r="A152" s="66"/>
      <c r="B152" s="2"/>
      <c r="C152" s="67"/>
      <c r="D152" s="68"/>
      <c r="E152" s="68"/>
      <c r="F152" s="68"/>
      <c r="G152" s="68"/>
      <c r="H152" s="68"/>
      <c r="I152" s="6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.75" customHeight="1">
      <c r="A153" s="66"/>
      <c r="B153" s="2"/>
      <c r="C153" s="67"/>
      <c r="D153" s="68"/>
      <c r="E153" s="68"/>
      <c r="F153" s="68"/>
      <c r="G153" s="68"/>
      <c r="H153" s="68"/>
      <c r="I153" s="6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8.75" customHeight="1">
      <c r="A154" s="66"/>
      <c r="B154" s="2"/>
      <c r="C154" s="67"/>
      <c r="D154" s="68"/>
      <c r="E154" s="68"/>
      <c r="F154" s="68"/>
      <c r="G154" s="68"/>
      <c r="H154" s="68"/>
      <c r="I154" s="6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.75" customHeight="1">
      <c r="A155" s="66"/>
      <c r="B155" s="2"/>
      <c r="C155" s="67"/>
      <c r="D155" s="68"/>
      <c r="E155" s="68"/>
      <c r="F155" s="68"/>
      <c r="G155" s="68"/>
      <c r="H155" s="68"/>
      <c r="I155" s="6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8.75" customHeight="1">
      <c r="A156" s="66"/>
      <c r="B156" s="2"/>
      <c r="C156" s="67"/>
      <c r="D156" s="68"/>
      <c r="E156" s="68"/>
      <c r="F156" s="68"/>
      <c r="G156" s="68"/>
      <c r="H156" s="68"/>
      <c r="I156" s="6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.75" customHeight="1">
      <c r="A157" s="66"/>
      <c r="B157" s="2"/>
      <c r="C157" s="67"/>
      <c r="D157" s="68"/>
      <c r="E157" s="68"/>
      <c r="F157" s="68"/>
      <c r="G157" s="68"/>
      <c r="H157" s="68"/>
      <c r="I157" s="6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.75" customHeight="1">
      <c r="A158" s="66"/>
      <c r="B158" s="2"/>
      <c r="C158" s="67"/>
      <c r="D158" s="68"/>
      <c r="E158" s="68"/>
      <c r="F158" s="68"/>
      <c r="G158" s="68"/>
      <c r="H158" s="68"/>
      <c r="I158" s="6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8.75" customHeight="1">
      <c r="A159" s="66"/>
      <c r="B159" s="2"/>
      <c r="C159" s="67"/>
      <c r="D159" s="68"/>
      <c r="E159" s="68"/>
      <c r="F159" s="68"/>
      <c r="G159" s="68"/>
      <c r="H159" s="68"/>
      <c r="I159" s="6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8.75" customHeight="1">
      <c r="A160" s="66"/>
      <c r="B160" s="2"/>
      <c r="C160" s="67"/>
      <c r="D160" s="68"/>
      <c r="E160" s="68"/>
      <c r="F160" s="68"/>
      <c r="G160" s="68"/>
      <c r="H160" s="68"/>
      <c r="I160" s="6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8.75" customHeight="1">
      <c r="A161" s="66"/>
      <c r="B161" s="2"/>
      <c r="C161" s="67"/>
      <c r="D161" s="68"/>
      <c r="E161" s="68"/>
      <c r="F161" s="68"/>
      <c r="G161" s="68"/>
      <c r="H161" s="68"/>
      <c r="I161" s="6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8.75" customHeight="1">
      <c r="A162" s="66"/>
      <c r="B162" s="2"/>
      <c r="C162" s="67"/>
      <c r="D162" s="68"/>
      <c r="E162" s="68"/>
      <c r="F162" s="68"/>
      <c r="G162" s="68"/>
      <c r="H162" s="68"/>
      <c r="I162" s="6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8.75" customHeight="1">
      <c r="A163" s="69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8.75" customHeight="1">
      <c r="A164" s="69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8.75" customHeight="1">
      <c r="A165" s="69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8.75" customHeight="1">
      <c r="A166" s="69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.75" customHeight="1">
      <c r="A167" s="69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8.75" customHeight="1">
      <c r="A168" s="69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8.75" customHeight="1">
      <c r="A169" s="69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8.75" customHeight="1">
      <c r="A170" s="69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8.75" customHeight="1">
      <c r="A171" s="69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8.75" customHeight="1">
      <c r="A172" s="69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8.75" customHeight="1">
      <c r="A173" s="69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8.75" customHeight="1">
      <c r="A174" s="69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8.75" customHeight="1">
      <c r="A175" s="69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.75" customHeight="1">
      <c r="A176" s="69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75" customHeight="1">
      <c r="A177" s="69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.75" customHeight="1">
      <c r="A178" s="69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.75" customHeight="1">
      <c r="A179" s="69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.75" customHeight="1">
      <c r="A180" s="69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.75" customHeight="1">
      <c r="A181" s="69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.75" customHeight="1">
      <c r="A182" s="69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.75" customHeight="1">
      <c r="A183" s="69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.75" customHeight="1">
      <c r="A184" s="69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.75" customHeight="1">
      <c r="A185" s="69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.75" customHeight="1">
      <c r="A186" s="69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.75" customHeight="1">
      <c r="A187" s="69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.75" customHeight="1">
      <c r="A188" s="69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.75" customHeight="1">
      <c r="A189" s="69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.75" customHeight="1">
      <c r="A190" s="69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.75" customHeight="1">
      <c r="A191" s="69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.75" customHeight="1">
      <c r="A192" s="69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.75" customHeight="1">
      <c r="A193" s="69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.75" customHeight="1">
      <c r="A194" s="69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.75" customHeight="1">
      <c r="A195" s="69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.75" customHeight="1">
      <c r="A196" s="69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.75" customHeight="1">
      <c r="A197" s="69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.75" customHeight="1">
      <c r="A198" s="69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.75" customHeight="1">
      <c r="A199" s="69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.75" customHeight="1">
      <c r="A200" s="69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8.75" customHeight="1">
      <c r="A201" s="69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.75" customHeight="1">
      <c r="A202" s="69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.75" customHeight="1">
      <c r="A203" s="69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.75" customHeight="1">
      <c r="A204" s="69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.75" customHeight="1">
      <c r="A205" s="69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.75" customHeight="1">
      <c r="A206" s="69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.75" customHeight="1">
      <c r="A207" s="69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.75" customHeight="1">
      <c r="A208" s="69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.75" customHeight="1">
      <c r="A209" s="69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.75" customHeight="1">
      <c r="A210" s="69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.75" customHeight="1">
      <c r="A211" s="69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.75" customHeight="1">
      <c r="A212" s="69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8.75" customHeight="1">
      <c r="A213" s="69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.75" customHeight="1">
      <c r="A214" s="69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.75" customHeight="1">
      <c r="A215" s="69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.75" customHeight="1">
      <c r="A216" s="69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.75" customHeight="1">
      <c r="A217" s="69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.75" customHeight="1">
      <c r="A218" s="69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.75" customHeight="1">
      <c r="A219" s="69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8.75" customHeight="1">
      <c r="A220" s="69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.75" customHeight="1">
      <c r="A221" s="69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.75" customHeight="1">
      <c r="A222" s="69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.75" customHeight="1">
      <c r="A223" s="69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.75" customHeight="1">
      <c r="A224" s="69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.75" customHeight="1">
      <c r="A225" s="69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.75" customHeight="1">
      <c r="A226" s="69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.75" customHeight="1">
      <c r="A227" s="69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.75" customHeight="1">
      <c r="A228" s="69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.75" customHeight="1">
      <c r="A229" s="69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.75" customHeight="1">
      <c r="A230" s="69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.75" customHeight="1">
      <c r="A231" s="69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.75" customHeight="1">
      <c r="A232" s="69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.75" customHeight="1">
      <c r="A233" s="69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.75" customHeight="1">
      <c r="A234" s="69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.75" customHeight="1">
      <c r="A235" s="69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.75" customHeight="1">
      <c r="A236" s="69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.75" customHeight="1">
      <c r="A237" s="69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.75" customHeight="1">
      <c r="A238" s="69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.75" customHeight="1">
      <c r="A239" s="69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8.75" customHeight="1">
      <c r="A240" s="69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.75" customHeight="1">
      <c r="A241" s="69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.75" customHeight="1">
      <c r="A242" s="69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.75" customHeight="1">
      <c r="A243" s="69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.75" customHeight="1">
      <c r="A244" s="69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.75" customHeight="1">
      <c r="A245" s="69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.75" customHeight="1">
      <c r="A246" s="69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.75" customHeight="1">
      <c r="A247" s="69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.75" customHeight="1">
      <c r="A248" s="69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8.75" customHeight="1">
      <c r="A249" s="69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.75" customHeight="1">
      <c r="A250" s="69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.75" customHeight="1">
      <c r="A251" s="69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.75" customHeight="1">
      <c r="A252" s="69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.75" customHeight="1">
      <c r="A253" s="69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.75" customHeight="1">
      <c r="A254" s="69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.75" customHeight="1">
      <c r="A255" s="69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8.75" customHeight="1">
      <c r="A256" s="69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.75" customHeight="1">
      <c r="A257" s="69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.75" customHeight="1">
      <c r="A258" s="69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8.75" customHeight="1">
      <c r="A259" s="69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.75" customHeight="1">
      <c r="A260" s="69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.75" customHeight="1">
      <c r="A261" s="69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.75" customHeight="1">
      <c r="A262" s="69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.75" customHeight="1">
      <c r="A263" s="69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.75" customHeight="1">
      <c r="A264" s="69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.75" customHeight="1">
      <c r="A265" s="69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.75" customHeight="1">
      <c r="A266" s="69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.75" customHeight="1">
      <c r="A267" s="69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.75" customHeight="1">
      <c r="A268" s="69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.75" customHeight="1">
      <c r="A269" s="69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.75" customHeight="1">
      <c r="A270" s="69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.75" customHeight="1">
      <c r="A271" s="69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.75" customHeight="1">
      <c r="A272" s="69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.75" customHeight="1">
      <c r="A273" s="69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8.75" customHeight="1">
      <c r="A274" s="69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.75" customHeight="1">
      <c r="A275" s="69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.75" customHeight="1">
      <c r="A276" s="69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.75" customHeight="1">
      <c r="A277" s="69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.75" customHeight="1">
      <c r="A278" s="69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.75" customHeight="1">
      <c r="A279" s="69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.75" customHeight="1">
      <c r="A280" s="69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.75" customHeight="1">
      <c r="A281" s="69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8.75" customHeight="1">
      <c r="A282" s="69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.75" customHeight="1">
      <c r="A283" s="69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.75" customHeight="1">
      <c r="A284" s="69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.75" customHeight="1">
      <c r="A285" s="69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.75" customHeight="1">
      <c r="A286" s="69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.75" customHeight="1">
      <c r="A287" s="69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8.75" customHeight="1">
      <c r="A288" s="69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.75" customHeight="1">
      <c r="A289" s="69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.75" customHeight="1">
      <c r="A290" s="69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8.75" customHeight="1">
      <c r="A291" s="69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.75" customHeight="1">
      <c r="A292" s="69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8.75" customHeight="1">
      <c r="A293" s="69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.75" customHeight="1">
      <c r="A294" s="69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.75" customHeight="1">
      <c r="A295" s="69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.75" customHeight="1">
      <c r="A296" s="69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.75" customHeight="1">
      <c r="A297" s="69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.75" customHeight="1">
      <c r="A298" s="69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.75" customHeight="1">
      <c r="A299" s="69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.75" customHeight="1">
      <c r="A300" s="69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.75" customHeight="1">
      <c r="A301" s="69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.75" customHeight="1">
      <c r="A302" s="69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.75" customHeight="1">
      <c r="A303" s="69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.75" customHeight="1">
      <c r="A304" s="69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8.75" customHeight="1">
      <c r="A305" s="69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8.75" customHeight="1">
      <c r="A306" s="69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8.75" customHeight="1">
      <c r="A307" s="69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8.75" customHeight="1">
      <c r="A308" s="69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8.75" customHeight="1">
      <c r="A309" s="69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8.75" customHeight="1">
      <c r="A310" s="69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8.75" customHeight="1">
      <c r="A311" s="69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8.75" customHeight="1">
      <c r="A312" s="69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8.75" customHeight="1">
      <c r="A313" s="69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8.75" customHeight="1">
      <c r="A314" s="69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8.75" customHeight="1">
      <c r="A315" s="69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8.75" customHeight="1">
      <c r="A316" s="69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8.75" customHeight="1">
      <c r="A317" s="69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8.75" customHeight="1">
      <c r="A318" s="69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8.75" customHeight="1">
      <c r="A319" s="69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8.75" customHeight="1">
      <c r="A320" s="69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8.75" customHeight="1">
      <c r="A321" s="69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8.75" customHeight="1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8.75" customHeight="1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8.75" customHeight="1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8.75" customHeight="1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8.75" customHeight="1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8.75" customHeight="1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8.75" customHeight="1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8.75" customHeight="1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8.75" customHeight="1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8.75" customHeight="1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8.75" customHeight="1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8.75" customHeight="1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8.75" customHeight="1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8.75" customHeight="1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8.75" customHeight="1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8.75" customHeight="1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8.75" customHeight="1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8.75" customHeight="1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8.75" customHeight="1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8.75" customHeight="1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8.75" customHeight="1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8.75" customHeight="1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8.75" customHeight="1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8.75" customHeight="1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8.75" customHeight="1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8.75" customHeight="1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8.75" customHeight="1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8.75" customHeight="1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8.75" customHeight="1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8.75" customHeight="1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8.75" customHeight="1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8.75" customHeight="1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8.75" customHeight="1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8.75" customHeight="1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8.75" customHeight="1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8.75" customHeight="1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8.75" customHeight="1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8.75" customHeight="1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8.75" customHeight="1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8.75" customHeight="1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8.75" customHeight="1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8.75" customHeight="1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8.75" customHeight="1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8.75" customHeight="1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8.75" customHeight="1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8.75" customHeight="1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8.75" customHeight="1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8.75" customHeight="1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8.75" customHeight="1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8.75" customHeight="1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8.75" customHeight="1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8.75" customHeight="1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8.75" customHeight="1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8.75" customHeight="1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.75" customHeight="1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.75" customHeight="1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.75" customHeight="1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8.75" customHeight="1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8.75" customHeight="1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8.75" customHeight="1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8.75" customHeight="1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8.75" customHeight="1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8.75" customHeight="1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8.75" customHeight="1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8.75" customHeight="1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8.75" customHeight="1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8.75" customHeight="1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8.75" customHeight="1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8.75" customHeight="1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.75" customHeight="1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8.75" customHeight="1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8.75" customHeight="1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8.75" customHeight="1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8.75" customHeight="1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.75" customHeight="1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8.75" customHeight="1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8.75" customHeight="1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8.75" customHeight="1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8.75" customHeight="1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8.75" customHeight="1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.75" customHeight="1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8.75" customHeight="1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8.75" customHeight="1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8.75" customHeight="1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8.75" customHeight="1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.75" customHeight="1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8.75" customHeight="1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8.75" customHeight="1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8.75" customHeight="1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8.75" customHeight="1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8.75" customHeight="1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8.75" customHeight="1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8.75" customHeight="1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8.75" customHeight="1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8.75" customHeight="1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8.75" customHeight="1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8.75" customHeight="1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8.75" customHeight="1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8.75" customHeight="1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8.75" customHeight="1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8.75" customHeight="1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8.75" customHeight="1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8.75" customHeight="1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8.75" customHeight="1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8.75" customHeight="1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8.75" customHeight="1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8.75" customHeight="1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8.75" customHeight="1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8.75" customHeight="1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8.75" customHeight="1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8.75" customHeight="1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8.75" customHeight="1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8.75" customHeight="1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8.75" customHeight="1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8.75" customHeight="1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8.75" customHeight="1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8.75" customHeight="1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8.75" customHeight="1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8.75" customHeight="1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8.75" customHeight="1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8.75" customHeight="1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8.75" customHeight="1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8.75" customHeight="1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8.75" customHeight="1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8.75" customHeight="1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8.75" customHeight="1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8.75" customHeight="1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8.75" customHeight="1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8.75" customHeight="1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8.75" customHeight="1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8.75" customHeight="1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8.75" customHeight="1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8.75" customHeight="1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8.75" customHeight="1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8.75" customHeight="1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8.75" customHeight="1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8.75" customHeight="1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8.75" customHeight="1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8.75" customHeight="1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8.75" customHeight="1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8.75" customHeight="1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8.75" customHeight="1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8.75" customHeight="1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8.75" customHeight="1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8.75" customHeight="1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8.75" customHeight="1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8.75" customHeight="1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8.75" customHeight="1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8.75" customHeight="1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8.75" customHeight="1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8.75" customHeight="1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8.75" customHeight="1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8.75" customHeight="1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8.75" customHeight="1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8.75" customHeight="1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8.75" customHeight="1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8.75" customHeight="1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8.75" customHeight="1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8.75" customHeight="1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8.75" customHeight="1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8.75" customHeight="1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8.75" customHeight="1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8.75" customHeight="1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8.75" customHeight="1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8.75" customHeight="1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8.75" customHeight="1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8.75" customHeight="1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8.75" customHeight="1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8.75" customHeight="1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8.75" customHeight="1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8.75" customHeight="1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8.75" customHeight="1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8.75" customHeight="1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8.75" customHeight="1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8.75" customHeight="1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8.75" customHeight="1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8.75" customHeight="1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8.75" customHeight="1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8.75" customHeight="1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8.75" customHeight="1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8.75" customHeight="1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8.75" customHeight="1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8.75" customHeight="1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8.75" customHeight="1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8.75" customHeight="1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8.75" customHeight="1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8.75" customHeight="1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8.75" customHeight="1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8.75" customHeight="1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8.75" customHeight="1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8.75" customHeight="1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8.75" customHeight="1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8.75" customHeight="1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8.75" customHeight="1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8.75" customHeight="1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8.75" customHeight="1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8.75" customHeight="1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8.75" customHeight="1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8.75" customHeight="1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8.75" customHeight="1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8.75" customHeight="1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8.75" customHeight="1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8.75" customHeight="1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8.75" customHeight="1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8.75" customHeight="1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8.75" customHeight="1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8.75" customHeight="1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8.75" customHeight="1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8.75" customHeight="1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8.75" customHeight="1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8.75" customHeight="1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8.75" customHeight="1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8.75" customHeight="1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8.75" customHeight="1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8.75" customHeight="1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8.75" customHeight="1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8.75" customHeight="1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8.75" customHeight="1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8.75" customHeight="1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8.75" customHeight="1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8.75" customHeight="1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8.75" customHeight="1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8.75" customHeight="1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8.75" customHeight="1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8.75" customHeight="1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8.75" customHeight="1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8.75" customHeight="1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8.75" customHeight="1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8.75" customHeight="1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8.75" customHeight="1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8.75" customHeight="1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8.75" customHeight="1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8.75" customHeight="1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8.75" customHeight="1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8.75" customHeight="1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8.75" customHeight="1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8.75" customHeight="1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8.75" customHeight="1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8.75" customHeight="1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8.75" customHeight="1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8.75" customHeight="1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8.75" customHeight="1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8.75" customHeight="1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8.75" customHeight="1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8.75" customHeight="1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8.75" customHeight="1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8.75" customHeight="1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8.75" customHeight="1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8.75" customHeight="1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8.75" customHeight="1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8.75" customHeight="1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8.75" customHeight="1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8.75" customHeight="1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8.75" customHeight="1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8.75" customHeight="1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8.75" customHeight="1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8.75" customHeight="1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8.75" customHeight="1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8.75" customHeight="1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8.75" customHeight="1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8.75" customHeight="1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8.75" customHeight="1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8.75" customHeight="1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8.75" customHeight="1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8.75" customHeight="1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8.75" customHeight="1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8.75" customHeight="1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8.75" customHeight="1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8.75" customHeight="1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8.75" customHeight="1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8.75" customHeight="1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8.75" customHeight="1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8.75" customHeight="1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8.75" customHeight="1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8.75" customHeight="1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8.75" customHeight="1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8.75" customHeight="1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8.75" customHeight="1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8.75" customHeight="1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8.75" customHeight="1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8.75" customHeight="1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8.75" customHeight="1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8.75" customHeight="1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8.75" customHeight="1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8.75" customHeight="1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8.75" customHeight="1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8.75" customHeight="1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8.75" customHeight="1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8.75" customHeight="1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8.75" customHeight="1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8.75" customHeight="1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8.75" customHeight="1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8.75" customHeight="1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8.75" customHeight="1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.75" customHeight="1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8.75" customHeight="1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8.75" customHeight="1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8.75" customHeight="1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8.75" customHeight="1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8.75" customHeight="1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8.75" customHeight="1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8.75" customHeight="1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8.75" customHeight="1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8.75" customHeight="1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8.75" customHeight="1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8.75" customHeight="1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8.75" customHeight="1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8.75" customHeight="1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8.75" customHeight="1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8.75" customHeight="1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8.75" customHeight="1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8.75" customHeight="1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8.75" customHeight="1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8.75" customHeight="1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8.75" customHeight="1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8.75" customHeight="1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8.75" customHeight="1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8.75" customHeight="1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8.75" customHeight="1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8.75" customHeight="1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8.75" customHeight="1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8.75" customHeight="1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8.75" customHeight="1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8.75" customHeight="1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8.75" customHeight="1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8.75" customHeight="1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8.75" customHeight="1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8.75" customHeight="1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8.75" customHeight="1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8.75" customHeight="1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8.75" customHeight="1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8.75" customHeight="1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8.75" customHeight="1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8.75" customHeight="1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8.75" customHeight="1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8.75" customHeight="1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8.75" customHeight="1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8.75" customHeight="1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8.75" customHeight="1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8.75" customHeight="1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8.75" customHeight="1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8.75" customHeight="1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8.75" customHeight="1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8.75" customHeight="1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8.75" customHeight="1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8.75" customHeight="1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8.75" customHeight="1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8.75" customHeight="1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8.75" customHeight="1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8.75" customHeight="1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8.75" customHeight="1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8.75" customHeight="1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8.75" customHeight="1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8.75" customHeight="1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8.75" customHeight="1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8.75" customHeight="1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8.75" customHeight="1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8.75" customHeight="1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8.75" customHeight="1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8.75" customHeight="1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8.75" customHeight="1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8.75" customHeight="1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8.75" customHeight="1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8.75" customHeight="1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8.75" customHeight="1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8.75" customHeight="1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8.75" customHeight="1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8.75" customHeight="1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8.75" customHeight="1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8.75" customHeight="1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8.75" customHeight="1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8.75" customHeight="1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8.75" customHeight="1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8.75" customHeight="1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8.75" customHeight="1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8.75" customHeight="1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8.75" customHeight="1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8.75" customHeight="1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8.75" customHeight="1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8.75" customHeight="1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8.75" customHeight="1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8.75" customHeight="1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8.75" customHeight="1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8.75" customHeight="1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8.75" customHeight="1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8.75" customHeight="1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8.75" customHeight="1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8.75" customHeight="1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8.75" customHeight="1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8.75" customHeight="1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8.75" customHeight="1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8.75" customHeight="1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8.75" customHeight="1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8.75" customHeight="1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8.75" customHeight="1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8.75" customHeight="1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8.75" customHeight="1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8.75" customHeight="1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8.75" customHeight="1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8.75" customHeight="1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8.75" customHeight="1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8.75" customHeight="1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8.75" customHeight="1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8.75" customHeight="1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8.75" customHeight="1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8.75" customHeight="1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8.75" customHeight="1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8.75" customHeight="1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8.75" customHeight="1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8.75" customHeight="1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8.75" customHeight="1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8.75" customHeight="1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8.75" customHeight="1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8.75" customHeight="1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8.75" customHeight="1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8.75" customHeight="1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8.75" customHeight="1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8.75" customHeight="1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8.75" customHeight="1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8.75" customHeight="1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8.75" customHeight="1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8.75" customHeight="1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8.75" customHeight="1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8.75" customHeight="1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8.75" customHeight="1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8.75" customHeight="1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8.75" customHeight="1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8.75" customHeight="1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8.75" customHeight="1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8.75" customHeight="1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8.75" customHeight="1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8.75" customHeight="1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8.75" customHeight="1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8.75" customHeight="1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8.75" customHeight="1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8.75" customHeight="1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8.75" customHeight="1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8.75" customHeight="1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8.75" customHeight="1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8.75" customHeight="1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8.75" customHeight="1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8.75" customHeight="1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8.75" customHeight="1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8.75" customHeight="1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8.75" customHeight="1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8.75" customHeight="1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8.75" customHeight="1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8.75" customHeight="1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8.75" customHeight="1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8.75" customHeight="1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8.75" customHeight="1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8.75" customHeight="1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8.75" customHeight="1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8.75" customHeight="1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8.75" customHeight="1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8.75" customHeight="1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8.75" customHeight="1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8.75" customHeight="1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8.75" customHeight="1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8.75" customHeight="1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8.75" customHeight="1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8.75" customHeight="1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8.75" customHeight="1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8.75" customHeight="1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8.75" customHeight="1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8.75" customHeight="1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8.75" customHeight="1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8.75" customHeight="1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8.75" customHeight="1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8.75" customHeight="1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8.75" customHeight="1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8.75" customHeight="1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8.75" customHeight="1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8.75" customHeight="1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8.75" customHeight="1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8.75" customHeight="1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8.75" customHeight="1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8.75" customHeight="1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8.75" customHeight="1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8.75" customHeight="1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8.75" customHeight="1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8.75" customHeight="1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8.75" customHeight="1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8.75" customHeight="1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8.75" customHeight="1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8.75" customHeight="1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8.75" customHeight="1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8.75" customHeight="1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8.75" customHeight="1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8.75" customHeight="1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8.75" customHeight="1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8.75" customHeight="1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8.75" customHeight="1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8.75" customHeight="1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8.75" customHeight="1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8.75" customHeight="1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8.75" customHeight="1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8.75" customHeight="1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8.75" customHeight="1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8.75" customHeight="1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8.75" customHeight="1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8.75" customHeight="1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8.75" customHeight="1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8.75" customHeight="1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8.75" customHeight="1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8.75" customHeight="1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8.75" customHeight="1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8.75" customHeight="1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8.75" customHeight="1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8.75" customHeight="1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8.75" customHeight="1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8.75" customHeight="1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8.75" customHeight="1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8.75" customHeight="1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8.75" customHeight="1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8.75" customHeight="1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8.75" customHeight="1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8.75" customHeight="1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8.75" customHeight="1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8.75" customHeight="1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8.75" customHeight="1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8.75" customHeight="1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8.75" customHeight="1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8.75" customHeight="1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8.75" customHeight="1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8.75" customHeight="1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8.75" customHeight="1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8.75" customHeight="1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8.75" customHeight="1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8.75" customHeight="1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8.75" customHeight="1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8.75" customHeight="1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8.75" customHeight="1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8.75" customHeight="1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8.75" customHeight="1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8.75" customHeight="1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8.75" customHeight="1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8.75" customHeight="1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8.75" customHeight="1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8.75" customHeight="1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8.75" customHeight="1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8.75" customHeight="1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8.75" customHeight="1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8.75" customHeight="1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8.75" customHeight="1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8.75" customHeight="1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8.75" customHeight="1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8.75" customHeight="1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8.75" customHeight="1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8.75" customHeight="1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8.75" customHeight="1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8.75" customHeight="1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8.75" customHeight="1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8.75" customHeight="1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8.75" customHeight="1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8.75" customHeight="1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8.75" customHeight="1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8.75" customHeight="1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8.75" customHeight="1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8.75" customHeight="1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8.75" customHeight="1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8.75" customHeight="1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8.75" customHeight="1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8.75" customHeight="1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8.75" customHeight="1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8.75" customHeight="1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8.75" customHeight="1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8.75" customHeight="1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8.75" customHeight="1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8.75" customHeight="1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8.75" customHeight="1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8.75" customHeight="1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8.75" customHeight="1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8.75" customHeight="1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8.75" customHeight="1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8.75" customHeight="1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8.75" customHeight="1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8.75" customHeight="1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8.75" customHeight="1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8.75" customHeight="1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8.75" customHeight="1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8.75" customHeight="1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8.75" customHeight="1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8.75" customHeight="1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8.75" customHeight="1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8.75" customHeight="1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8.75" customHeight="1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8.75" customHeight="1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8.75" customHeight="1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8.75" customHeight="1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8.75" customHeight="1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8.75" customHeight="1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8.75" customHeight="1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8.75" customHeight="1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8.75" customHeight="1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8.75" customHeight="1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8.75" customHeight="1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8.75" customHeight="1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8.75" customHeight="1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8.75" customHeight="1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8.75" customHeight="1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8.75" customHeight="1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8.75" customHeight="1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8.75" customHeight="1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8.75" customHeight="1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8.75" customHeight="1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8.75" customHeight="1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8.75" customHeight="1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8.75" customHeight="1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8.75" customHeight="1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8.75" customHeight="1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8.75" customHeight="1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8.75" customHeight="1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8.75" customHeight="1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8.75" customHeight="1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8.75" customHeight="1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8.75" customHeight="1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8.75" customHeight="1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8.75" customHeight="1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8.75" customHeight="1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8.75" customHeight="1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8.75" customHeight="1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8.75" customHeight="1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8.75" customHeight="1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8.75" customHeight="1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8.75" customHeight="1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8.75" customHeight="1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8.75" customHeight="1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8.75" customHeight="1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8.75" customHeight="1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8.75" customHeight="1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8.75" customHeight="1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8.75" customHeight="1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8.75" customHeight="1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8.75" customHeight="1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8.75" customHeight="1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8.75" customHeight="1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8.75" customHeight="1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8.75" customHeight="1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8.75" customHeight="1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8.75" customHeight="1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8.75" customHeight="1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8.75" customHeight="1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8.75" customHeight="1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8.75" customHeight="1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8.75" customHeight="1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8.75" customHeight="1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8.75" customHeight="1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8.75" customHeight="1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8.75" customHeight="1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8.75" customHeight="1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8.75" customHeight="1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8.75" customHeight="1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8.75" customHeight="1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8.75" customHeight="1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8.75" customHeight="1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8.75" customHeight="1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8.75" customHeight="1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8.75" customHeight="1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8.75" customHeight="1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8.75" customHeight="1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8.75" customHeight="1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8.75" customHeight="1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8.75" customHeight="1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8.75" customHeight="1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8.75" customHeight="1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8.75" customHeight="1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8.75" customHeight="1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8.75" customHeight="1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8.75" customHeight="1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8.75" customHeight="1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8.75" customHeight="1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8.75" customHeight="1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8.75" customHeight="1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8.75" customHeight="1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8.75" customHeight="1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8.75" customHeight="1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8.75" customHeight="1">
      <c r="A999" s="1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8.75" customHeight="1">
      <c r="A1000" s="1"/>
      <c r="B1000" s="2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8.75" customHeight="1">
      <c r="A1001" s="1"/>
      <c r="B1001" s="2"/>
      <c r="C1001" s="2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8.75" customHeight="1">
      <c r="A1002" s="1"/>
      <c r="B1002" s="2"/>
      <c r="C1002" s="2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8.75" customHeight="1">
      <c r="A1003" s="1"/>
      <c r="B1003" s="2"/>
      <c r="C1003" s="2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8.75" customHeight="1">
      <c r="A1004" s="1"/>
      <c r="B1004" s="2"/>
      <c r="C1004" s="2"/>
      <c r="D1004" s="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8.75" customHeight="1">
      <c r="A1005" s="1"/>
      <c r="B1005" s="2"/>
      <c r="C1005" s="2"/>
      <c r="D1005" s="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8.75" customHeight="1">
      <c r="A1006" s="1"/>
      <c r="B1006" s="2"/>
      <c r="C1006" s="2"/>
      <c r="D1006" s="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</sheetData>
  <mergeCells count="74">
    <mergeCell ref="B149:D149"/>
    <mergeCell ref="C142:D142"/>
    <mergeCell ref="C143:D143"/>
    <mergeCell ref="C144:D144"/>
    <mergeCell ref="C145:D145"/>
    <mergeCell ref="B147:D147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B18:E18"/>
    <mergeCell ref="H11:I11"/>
    <mergeCell ref="A116:B116"/>
    <mergeCell ref="F30:I30"/>
    <mergeCell ref="A30:A31"/>
    <mergeCell ref="B30:B31"/>
    <mergeCell ref="C30:C31"/>
    <mergeCell ref="D30:D31"/>
    <mergeCell ref="E30:E31"/>
    <mergeCell ref="A34:L34"/>
    <mergeCell ref="A108:B108"/>
    <mergeCell ref="A54:L54"/>
    <mergeCell ref="A77:L77"/>
    <mergeCell ref="A84:L84"/>
    <mergeCell ref="A94:L94"/>
    <mergeCell ref="J30:J31"/>
    <mergeCell ref="A33:L33"/>
    <mergeCell ref="B19:G19"/>
    <mergeCell ref="B20:E20"/>
    <mergeCell ref="B21:E21"/>
    <mergeCell ref="F21:H21"/>
    <mergeCell ref="B22:E22"/>
    <mergeCell ref="F22:H22"/>
    <mergeCell ref="B23:E23"/>
    <mergeCell ref="B24:G24"/>
    <mergeCell ref="B25:E25"/>
    <mergeCell ref="B26:E26"/>
    <mergeCell ref="A28:I28"/>
    <mergeCell ref="K30:K31"/>
    <mergeCell ref="L30:L31"/>
    <mergeCell ref="G2:I2"/>
    <mergeCell ref="B15:G15"/>
    <mergeCell ref="B16:E16"/>
    <mergeCell ref="B17:E17"/>
    <mergeCell ref="G3:I3"/>
    <mergeCell ref="G4:I4"/>
    <mergeCell ref="G5:I5"/>
    <mergeCell ref="G10:H10"/>
    <mergeCell ref="G7:H7"/>
    <mergeCell ref="G8:H8"/>
    <mergeCell ref="G9:H9"/>
    <mergeCell ref="B14:E14"/>
    <mergeCell ref="H14:I14"/>
  </mergeCells>
  <pageMargins left="0.70866141732283472" right="0.70866141732283472" top="0.74803149606299213" bottom="0.74803149606299213" header="0" footer="0"/>
  <pageSetup scale="37" fitToHeight="0" orientation="landscape" r:id="rId1"/>
  <rowBreaks count="2" manualBreakCount="2">
    <brk id="50" max="11" man="1"/>
    <brk id="1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звіт</vt:lpstr>
      <vt:lpstr>звіт!Область_печати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</dc:creator>
  <cp:lastModifiedBy>User</cp:lastModifiedBy>
  <cp:lastPrinted>2023-10-17T06:06:47Z</cp:lastPrinted>
  <dcterms:created xsi:type="dcterms:W3CDTF">2021-06-15T04:53:43Z</dcterms:created>
  <dcterms:modified xsi:type="dcterms:W3CDTF">2023-12-05T13:48:59Z</dcterms:modified>
</cp:coreProperties>
</file>