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<sst xmlns="http://schemas.openxmlformats.org/spreadsheetml/2006/main" count="394" uniqueCount="140">
  <si>
    <t>Назва напрямку діяльності (пріоритетні завдання)</t>
  </si>
  <si>
    <t>№ з/п</t>
  </si>
  <si>
    <t>Зміст заходів програми з виконання завдання</t>
  </si>
  <si>
    <t>Відповідальні за виконання</t>
  </si>
  <si>
    <t>Строк виконання</t>
  </si>
  <si>
    <t>Джерела фінансування</t>
  </si>
  <si>
    <t>Орієнтовні обсяги фінансування за роками виконання</t>
  </si>
  <si>
    <t>тис.грн.</t>
  </si>
  <si>
    <t>Усього І етап</t>
  </si>
  <si>
    <t>Очікуваний результат від виконання заходу</t>
  </si>
  <si>
    <t>І. Дошкільна освіта</t>
  </si>
  <si>
    <t>Утримання шкільних автобусів</t>
  </si>
  <si>
    <t>Загальний обсяг у т.ч.:</t>
  </si>
  <si>
    <t>Державний бюджет</t>
  </si>
  <si>
    <t>Обласний бюджет</t>
  </si>
  <si>
    <t>Місцевий бюджет</t>
  </si>
  <si>
    <t>Інші джерела</t>
  </si>
  <si>
    <t>Підвищення загальної інформаційної грамотності учнів та педагогічних працівників шляхом 100% оснащення загальноосвітніх навчальних закладів сучасними комп’ютерами, ноутбуками, та комунікаційним обладнанням, підключенням їх до мережі Інтернет.</t>
  </si>
  <si>
    <t>Забезпечення контролю за підключенням загальноосвітніх, позашкільних навчальних закладів до ресурсів мережі Інтернет.</t>
  </si>
  <si>
    <t>Забезпечення умов для підготовки і проведення зовнішнього незалежного оцінювання.</t>
  </si>
  <si>
    <t>Забезпечення контролю за створенням закладів освіти випереджаючого розвитку</t>
  </si>
  <si>
    <t>Виплата одноразової премії педагогічним працівникам, які підготували переможців ІІ етапу олімпіад у розмірі посадового окладу (ставки заробітної плати).</t>
  </si>
  <si>
    <t>Виплата премій та заохочення переможців ІІІ туру олімпіад.</t>
  </si>
  <si>
    <t>Збільшення кількості учнів та вчителів, які братимуть участь в інтелектуальних змаганнях та покращення результатів виступів учасників змагань.</t>
  </si>
  <si>
    <t>Комп'ютеризація позашкільних закладів.</t>
  </si>
  <si>
    <t xml:space="preserve"> </t>
  </si>
  <si>
    <t>Посилення соціального захисту та матеріальне заохочення педагогів, які працюють з молоддю.</t>
  </si>
  <si>
    <t>Надання житла педагогічним працівникам.</t>
  </si>
  <si>
    <t>Закріплення молодих спеціалістів-випускників вищих навчальних закладів.</t>
  </si>
  <si>
    <t>Забезпечення контролю за створенням при відділах центру моніторингу якості освіти. Проведення соціально-психологічних досліджень. Забезпечення психолого-педагогічного супроводу навчально-виховного процесу (розширення мережі психологічної та соціально-педагогічної служби, удосконалення роботи медико-психолого-педагогічної комісії, підвищення ефективності логопедичної служби).</t>
  </si>
  <si>
    <t>Створення оптимальних умов для розвитку та творчої реалізації особистості для роботи за новими технологіями. З метою підвищення рівня якості освіти.</t>
  </si>
  <si>
    <t>Капітальний ремонт будівель шкіл.</t>
  </si>
  <si>
    <t>Заміна вікон, виконання заходів з енергозбереження.</t>
  </si>
  <si>
    <t>Підвищення рівня якості освітніх послуг.</t>
  </si>
  <si>
    <t>Оновлення технологічного обладнання шкільних їдалень та створення умов для організації харчування учнів.</t>
  </si>
  <si>
    <t>Підвищення якості освітніх послуг відповідно до потреб та здібностей учасників навчально-виховного процесу шляхом створення новітніх навчальних закладів. Створення системи виявлення і підбору обдарованої молоді та надання їй соціально-педагогічної та матеріальної підтримки. Створення умов для навчання та відпочинку.</t>
  </si>
  <si>
    <t>Виконання положень Державної програми «Шкільний автобус»</t>
  </si>
  <si>
    <t>Зовнішнє незалежне оцінювання</t>
  </si>
  <si>
    <t>Забезпечення контролю за підготовкою,організацією і проведенням зовнішнього незалежного оцінювання (організація роботи пунктів реєстрації, пунктів тестування, впровадження тестових технологій в навчальний процес, запровадження в школах спецкурсів по підготовці до зовнішнього незалежного оцінювання, проведення пробних тестувань</t>
  </si>
  <si>
    <t>Профільне навчання</t>
  </si>
  <si>
    <t>Виконання Державної програми щодо розвитку і функціонування української мови та галузевої програми поліпшення вивчення української мови у загальноосвітніх навчальних закладах</t>
  </si>
  <si>
    <t>Школа випереджаючого розвитку</t>
  </si>
  <si>
    <t>3. Позашкільна освіта</t>
  </si>
  <si>
    <t>Зебезпечення доступності позашкільної освіти</t>
  </si>
  <si>
    <t>4. Соціальний захист учасників навчально-виховного процесу</t>
  </si>
  <si>
    <t>Забезпечення соціальних гарантій дітям пільнових категорій</t>
  </si>
  <si>
    <t>Підтримка педагогічних сімей</t>
  </si>
  <si>
    <t>Забезпечення контролю за харчуванням учнів 1-4 класів, дітей пільгових категорій загальноосвітніх навчальних закладів. Реалізація державної політики щодо соціального захисту учасників навчально-виховного процесу.</t>
  </si>
  <si>
    <t>Моніторинг якості освіти</t>
  </si>
  <si>
    <t>Переведення навчальних закладів, які мають застаріле обладнання, на сучасні міні-котельні. Капітальний ремонт систем водопостачання та опалення. Проведення заходів енергозбереження.</t>
  </si>
  <si>
    <t>Забезпечення рівного доступу до якісних освітніх послуг. Створення у сільській місцевості умов для здобуття учнями повної загальної середньої освіти шляхом забезпечення регулярного безоплатного 100% підвезення учнів та педагогічних працівників до місця навчання та в зворотному напрямку.</t>
  </si>
  <si>
    <t>Забезпечення контролю за проведенням аналізу стану підвезення учнів до школи та в зворотному напрямку з урахуванням потреби в організації підвезення дітей та педагогічних працівників у сільській місцевості, здійснення розподілу придбаних транспортних засобів між населеними пунктами громади відповідно до потреб, вирішення питань матеріально-технічного та кадрового забезпечення.</t>
  </si>
  <si>
    <t>Забезпечення можливостей рівного доступу до здобуття профільної та початкової допрофесійної освіти. Забезпечення потреб ринку праці. На умовах спів фінансування різних рівнів бюджетів.</t>
  </si>
  <si>
    <t>Усього  за програмою:</t>
  </si>
  <si>
    <t>Оснащення комп’ютерною технікою та програмними засобами, мультимедійним інформаційним та ІТ-обладнанням, інтерактивними дошками, підключення та утримання підключених закладів</t>
  </si>
  <si>
    <t>Забезпечення контролю за здійсненням оптимізації мережі навчальних закладів (реорганізація навчальних закладів) відповідно до освітніх потреб, впровадження моделей профільного навчання в навчальних закладах, висвітлення педагогічного досвіду щодо впровадження профільної освіти в засобах масової інформації, проведення досліджень щодо професійної орієнтації старшокласників, організацією і проведенням наукових конференцій, семінарів, «круглих столів» з питань впровадження профільного навчання.</t>
  </si>
  <si>
    <t>Забезпечення функціонування державної мови у навчальних закладах Апостолівської міської ради, підвищення престижу української мови серед учнівської молоді та батьківської громадськості, поширення кращого досвіду щодо належного функціонування української мови.</t>
  </si>
  <si>
    <t xml:space="preserve">Оснащення навчальними комп’ютерними комплексами навчальних закладів </t>
  </si>
  <si>
    <t>Виконання положень програми з інформатизації та комп’ютеризації освіти</t>
  </si>
  <si>
    <t>Оснащення навчальних закладів предметними кабінетами відповідно до умов профілізації</t>
  </si>
  <si>
    <t>Заміна дерев'яних вікон на металопластикові склопакети в навчальних закладах .</t>
  </si>
  <si>
    <t>Забезпечення контролю за здійсненням навчально-виховного процесу у дошкільних, загальноосвітніх навчальних закладах виконавчого комітету Апостолівської міської ради  відповідно до вимог законодавства про мови, впровадження поглибленого вивчення української мови у навчальних закладах, збільшення кількості годин на вивчення української мови в 10 та 11 класах, координації співпраці навчальних закладів з просвітницькими товариствами з питань широкого застосування державної мови у сфері освіти, організацією і проведенням конкурсів, семінарів-практикумів з української мови.</t>
  </si>
  <si>
    <t>Забезпечення контролю за функціонуванням творчих об'єднань у закладах освіти виконавчого комітету Апостолівської міської ради, збільшення мережі гуртків та інших творчих об'єднань у загальноосвітніх навчальних закладах, створення банку даних обдарованої молоді за віковими категоріями, розвитком науково-методичної роботи з обдарованою молоддю, оптимізацією та розвитком мережі закладів загальноосвітнього профілю.</t>
  </si>
  <si>
    <t>2021 рік</t>
  </si>
  <si>
    <t>2022 рік</t>
  </si>
  <si>
    <t>2023 рік</t>
  </si>
  <si>
    <t>2024 рік</t>
  </si>
  <si>
    <t>2025 рік</t>
  </si>
  <si>
    <t>2021-2025 роки</t>
  </si>
  <si>
    <t xml:space="preserve">Реконструкція будівель аварійних об'єктів. Капітальний ремонт будівель навчальних закладів </t>
  </si>
  <si>
    <t>Забезпечення технологічним обладнанням шкільних їдалень та харчоблоків сільських закладів загальної середньої освіти</t>
  </si>
  <si>
    <t>Забезпечення пожежної безпеки закладів загальної та дошкільної освіти</t>
  </si>
  <si>
    <t>Виготовлення проектів на встановлення пожежної сигналізації та обробку дерев’яних конструкцій</t>
  </si>
  <si>
    <t>2.Загальна середня освіта. Забезпечення всіх верств населення рівними умовами доступу до якісної освіти</t>
  </si>
  <si>
    <t>Робота з обдарованою молоддю</t>
  </si>
  <si>
    <t>Виплата одноразової премії в розмірі посадового окладу працівникам позашкільних навчальних закладів - переможцям конкурсу "Джерело творчості". Зміцнення навчальної матеріальної бази позашкільних закладів громади.</t>
  </si>
  <si>
    <t>Оснащення навчальних закладів меблями, мультимедійним обладнанням та предметними кабінетами.</t>
  </si>
  <si>
    <t xml:space="preserve"> Забезпечення шкільною і спортивною формою, виплати матеріальної допомоги, оздоровлення дітей-сиріт та позбавлених батьківського піклування, багатодітні сім'ї. Забезпечення безкоштовним харчуванням дітей пільгових категорій .</t>
  </si>
  <si>
    <t>Відділ освіти  Апостолівської міської ради</t>
  </si>
  <si>
    <t>ПЕРЕЛІК заходів і завдань Програми розвитку освіти Апостолівської міської ради на 2021 - 2025 роки</t>
  </si>
  <si>
    <t>Забезпечення контролю за відновленням мережі позашкільних закладів, подальший розвиток мережі гуртків, підключення до мережі Інтернет та утримання мережі Інтернет,  створення банку даних кращого педагогічного досвіду, інноваційних технологій в позашкільній освіті та сайту передового педагогічного досвіду.</t>
  </si>
  <si>
    <t>Забезпечення дезінфікуючими засобами захисту учасників освітнього процесу в закладах загальньої середньої освіти</t>
  </si>
  <si>
    <t>Придбання дезінфікуючих засобів захисту для учасників освітнього процесу</t>
  </si>
  <si>
    <t>Удосконалення та розвиток мережі закладів дошкільної освіти; 80 % охоплення дітей п’ятирічного віку дошкільною освітою; підвищення показника охоплення різними видами дошкільної освіти , забезпечення її якості та доступності; підготовка педагогічних кадрів для дошкільної освіти відповідно до сучасних потреб; покращення якісних показників здоров’я дітей дошкільного віку; створення розвильного середовища для дітей дошкільного віку з урахуванням їх вікових та індивідуальних особливосткй; забезпечення закладів дошкільної освіти сучасним обладнанням, навчально-методичними матеріалами; забезпечення впровадження енергозберігаючих технологій ( замін вікон, дверей, дахів, утеплення фасадів); зміцнення матеріально-технічної бази закладів дошкільної освіти; забезпечення розвитку системи перепідготовки та підвищення кваліфікації педагогічних кадрів закладів дошкільної освіти.</t>
  </si>
  <si>
    <t>Створення умов для раннього виявлення і розвитку обдарованих та талановитих дітей</t>
  </si>
  <si>
    <t>Заохочення та стимулювання інтелектуальної ініціативи допитливості позитивних мотивів навчання в умовах оновленого змісту загальної середньої освіти</t>
  </si>
  <si>
    <t>Підтримка осіб з особливими освітніми потребами , які здобувають освіту у закладах освіти</t>
  </si>
  <si>
    <t>Створення умов для якісного психолого-медико-педагогічного супроводу , адаптації та інтеграції у суспільство осіб із обмеженими можливостями</t>
  </si>
  <si>
    <t>Забезпечення прав дітей із особливими потребами щодо здобуття ними рівного доступу до якісної освіти; поповнення матеріально-технічної і навчально-методичної бази та створення належних умов функціонування психолого-медико-педагогічної консультації для організації роботи дітей з особливими освітніми потребами.</t>
  </si>
  <si>
    <t>Забезпечення якісної, сучасної та доступної загальної середньої освіти "Нова українська школа"</t>
  </si>
  <si>
    <t xml:space="preserve">Забезпечення початкових класів закладів загальної середньої освіти засобами навчання та обладнання, у тому числі комп’ютерного та сучасними меблями для навчальних кабінетів. </t>
  </si>
  <si>
    <t xml:space="preserve">Організація харчування здобувачів освіти </t>
  </si>
  <si>
    <t>Організація якісного та збалансованого безкоштовного гарячого харчування учнів 1-4 класів</t>
  </si>
  <si>
    <t>Поліпшення якості харчування ; створення в їдальнях і на харчоблоках умов , що відповідають вимогам санітарно-епідеміологічних правил і норм; здійснення комплексного підходу до сучасних вимог технології харчового виробництва.</t>
  </si>
  <si>
    <t>Збільшення показників охоплення дошкільною освітою дітей від 1 до 6 років, зміцнення матеріально-технічної бази дошкільних навчальних закладів, підвищення якості утримання і навчально-виховного процесу в ЗДО.</t>
  </si>
  <si>
    <t>5. Матеріально-технічне забезпечення</t>
  </si>
  <si>
    <t>Усього за напрямком матеріально-технічне забезпечення:</t>
  </si>
  <si>
    <t>Усього за напрямком позашкільна освіта:</t>
  </si>
  <si>
    <t>Усього за напрямком загальна середня освіта:</t>
  </si>
  <si>
    <t>Обладнання позашкільних навчальних закладів громади навчально-комп'ютерними комплексами. Впровадження новітніх педагогічних технологій. Вдосконалення навчально-виховного процесу.</t>
  </si>
  <si>
    <t>Реконструкція котелень. Створеня комфортних умов перебування учасників освітнього процесу в навчальних закладах громади.</t>
  </si>
  <si>
    <t>Створення ефективної системи виявлення та підтримки обдарованих і талановитих дітей; створення умов для інтелектуального розвитку і творчої саморкалізації обдарованої учнівської молоді.</t>
  </si>
  <si>
    <t>Організація якісного та збалансованого безкоштовного гарячого харчування дітей закладів дошкільної освіти</t>
  </si>
  <si>
    <t>Забезпечення доступності дошкільної освіти для дітей з особливими освітніми потребами</t>
  </si>
  <si>
    <t>Модернізація та зміцнення матеріально-технічної бази закладів дошкільної освіти</t>
  </si>
  <si>
    <t>Забезпечення закладів дошкільної освіти сучасним обладнанням</t>
  </si>
  <si>
    <t>Забезпечення протипожежного захисту будівель та приміщень закладів дошкільної освіти</t>
  </si>
  <si>
    <t>Виготовлення проектів на встановлення пожежної сигналізації та обробку дерев’яних конструкцій, ремонт грозозахисту</t>
  </si>
  <si>
    <t>Забезпечення максимального охоплення дітей дошкільною освітою та поліпшення її якості; розвиток мережі навчальних закладів для дітей дошкільного віку з урахуванням демографічних показників; забезпечення обов’язкової дошкільної освіти дітей старшого дошкільного віку; комп’ютерізація, впровадження інноваційних методик навчання дітей, створення сайтів дошкільних закладів; забезпечення інтегрованого підходу до розв’язання проблем психологічного розвитку дитини; створення умов для інтелектуального розвитку, підтримки обдарованих і талановитих дітей дошкільного віку; реалізація у практиці роботи здов’язберігаючих технологій; посилення соціального захисту дітей дошкільного віку; забезпечення підвищення кваліфікації медичних працівників дошкільних закладів; активізація участі батьків у освітньому процесі закладу дошкільної освіти</t>
  </si>
  <si>
    <t>Виготовлення проектно-кошторисної документації і проходження експертизи по об’єкту "Реконструкція Кам’янської загальноосвітньої школи І-ІІІ ступенів з улаштуванням дошкільної групи за адресою: 53830, Україна, Дніпроптеровська область, Апостолівський район, с.Кам’янка, вул.Центральна, 17"</t>
  </si>
  <si>
    <t>Виготовлення проектно-кошторисної документації і проходження експертизи по об’єкту "Реконструкція Першотравенської загальноосвітньої школи І-ІІІ ступенів з улаштуванням дошкільної групи за адресою: 53840, Україна, Дніпроптеровська область, Апостолівський район, с.Перше Травня, вул.Центральна, будинок 91"</t>
  </si>
  <si>
    <t>Усього за напрямком дошкільна освіта:</t>
  </si>
  <si>
    <t>Модернізація та зміцнення матеріально-технічної бази закладів загальної середньої освіти</t>
  </si>
  <si>
    <t>Виготовлення проектно-кошторисної документації і проходження експертизи по об’єкту "Реконструкція Михайлівської загальноосвітньої школи І-ІІІ ступенів з улаштуванням дошкільної групи за адресою: 53802, Україна, Дніпроптеровська область, Апостолівський район, с.Михайлівка, вул.Вишнева, будинок 9"</t>
  </si>
  <si>
    <t>Створення комфортних умов перебування учасників освітнього процесу в закладах громади</t>
  </si>
  <si>
    <t xml:space="preserve">Забезпечення пожежної безпеки для учасників освітнього процесу. Встановлення пожежної сигналізації в Запорізькій ЗШ. </t>
  </si>
  <si>
    <t>Забезпечення закладів загальної середньо освіти сучасними шкільними меблями, комп’ютерною технікою.</t>
  </si>
  <si>
    <t>1. Придбання нових сучасних меблів для Апостолівської ЗШ №3 ( 797,5 тис.грн.)                                                                        2. Покращення умов перебування учнів  в закладах загальної середньої освіти, зміцнення матеріально-технічної бази закладів загальної середньої освіти (823,610 тис.грн.)</t>
  </si>
  <si>
    <t>ЗАТВЕРДЖЕНО</t>
  </si>
  <si>
    <t>Рішення міської ради</t>
  </si>
  <si>
    <t>Секретар міської ради</t>
  </si>
  <si>
    <t>Леся МІХНО</t>
  </si>
  <si>
    <t>__________________№_________</t>
  </si>
  <si>
    <t>Доступність та рівні можливості отримання якісної та повноцінної освіти для початкової школи</t>
  </si>
  <si>
    <t>Проведення масових заходів з метою розвитку здібностей та обдарувань учасників освітнього процесу, задоволення їх інтересів, духовних запитів і потреб у професійному визначенні. Участь здобувачів освіти у конкурсі "Обдаровані діти  - надія України"</t>
  </si>
  <si>
    <t>Розвиток здібностей та обдарувань вихованців, учнів та слухачів, задоволення їх інтересів, духовних запитів і потреб у професійному визначенні, надання грошової винагороди обдарованим дітям громади 11 дітей.</t>
  </si>
  <si>
    <t>Забезпечення соціального захисту дітей пільнових категорій, виплата одноразової грошової допомоги дітям-сиротам по досягненню 18-річного віку (13 чоловік), забезпечення дітей пільгових категорій (діти-сироти та позбавлені батьківського піклування) шкільною та спортивною формою в кількості 117 чоловік. Забезпечення гарячим харчуванням дітей пільгових категорій в кількості 344 дитини.</t>
  </si>
  <si>
    <t>Субвенція з державного бюджету місцевим бюджетам на заходи,  спрямовані на боротьбу з гострою респіраторною хворобою COVID-19, спричиненою коронавірусом SARS-CoV-2,  та її наслідками під час навчального процесу у закладах загальної середньої освіти</t>
  </si>
  <si>
    <t>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</si>
  <si>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</si>
  <si>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Придбання засобів навчання та обладнання, у тому числі комп’ютерного та сучасних меблів, для навчальних кабінетів початкової школи закладів загальної середньої освіти </t>
  </si>
  <si>
    <t xml:space="preserve">Придбання сучасних меблів, дидактичних засобів навчання, комп’ютерного обладнання для навчальних кабінетів початкової школи (18 класів). Підвищення кваліфікації вчителів, які забезпечують здобуття учнями 5-11 класів закладів загальної середньої освіти відповідно до нового Державного стандарту, вчителів початкової школи та асистентів вчителів початкової школи. </t>
  </si>
  <si>
    <t>Поповнення бібліотечних фондів закладів загальної середньої освіти</t>
  </si>
  <si>
    <t>Придбання навчальних підручників для вчителів та учнів 7-х класів закладів загальної середньої освіти</t>
  </si>
  <si>
    <t>100% забезпечення навчальними підручниками для учнів 7-х класів та вчителів закладів загальної середеньої освіти</t>
  </si>
  <si>
    <t xml:space="preserve">Відповідно до постанови КМУ №403 від 21.04.2021 пункту 9 абзацу третього - співфінансування з місцевого бюджету не менше 10%.  Придбання 48 ноутбуків для двох міських закладів загальної середньої освіти громади. Придбання 30 ноутбуків для трьох сільських закладів загальної середньої освіти </t>
  </si>
  <si>
    <t>Субіенція з державного бюджету місцевим бюджетам на реалізацію програми "Спроможна школа для кращих результатів"</t>
  </si>
  <si>
    <t>Формування безпечного освітнього середовища в Апостолівському ліцеї №3, формування нового освітнього простору</t>
  </si>
  <si>
    <t>управління освіти, культури, молоді та спорту</t>
  </si>
  <si>
    <t>Придбання обладнання для харчоблоку Апостолівського ліцею №3, придбання засобів навчання та обладнання для навчальних кабінетів (біології, хімії, математики, географії)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</si>
</sst>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00"/>
    <numFmt numFmtId="210" formatCode="0.0000"/>
    <numFmt numFmtId="211" formatCode="0.00000"/>
    <numFmt numFmtId="212" formatCode="0.000000"/>
    <numFmt numFmtId="213" formatCode="0.0000000"/>
    <numFmt numFmtId="214" formatCode="0.00000000"/>
  </numFmts>
  <fonts count="43">
    <font>
      <sz val="10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208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08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208" fontId="5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208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208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08" fontId="3" fillId="0" borderId="10" xfId="0" applyNumberFormat="1" applyFont="1" applyBorder="1" applyAlignment="1">
      <alignment horizontal="center" vertical="center" wrapText="1"/>
    </xf>
    <xf numFmtId="208" fontId="5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08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08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4"/>
  <sheetViews>
    <sheetView tabSelected="1" zoomScale="110" zoomScaleNormal="110" zoomScaleSheetLayoutView="50" workbookViewId="0" topLeftCell="A1">
      <selection activeCell="C6" sqref="C6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30.140625" style="0" customWidth="1"/>
    <col min="4" max="4" width="16.57421875" style="0" customWidth="1"/>
    <col min="5" max="5" width="6.57421875" style="0" customWidth="1"/>
    <col min="6" max="6" width="14.421875" style="0" customWidth="1"/>
    <col min="7" max="7" width="11.7109375" style="0" customWidth="1"/>
    <col min="8" max="8" width="9.7109375" style="0" customWidth="1"/>
    <col min="9" max="10" width="9.421875" style="0" customWidth="1"/>
    <col min="11" max="11" width="9.28125" style="0" customWidth="1"/>
    <col min="12" max="12" width="9.8515625" style="0" customWidth="1"/>
    <col min="13" max="13" width="40.7109375" style="0" customWidth="1"/>
  </cols>
  <sheetData>
    <row r="1" ht="18.75">
      <c r="M1" s="22" t="s">
        <v>118</v>
      </c>
    </row>
    <row r="2" ht="18.75">
      <c r="M2" s="22" t="s">
        <v>119</v>
      </c>
    </row>
    <row r="3" ht="18.75">
      <c r="M3" s="22" t="s">
        <v>122</v>
      </c>
    </row>
    <row r="4" spans="4:12" ht="12.75">
      <c r="D4" s="39" t="s">
        <v>79</v>
      </c>
      <c r="E4" s="39"/>
      <c r="F4" s="39"/>
      <c r="G4" s="39"/>
      <c r="H4" s="39"/>
      <c r="I4" s="39"/>
      <c r="J4" s="39"/>
      <c r="K4" s="39"/>
      <c r="L4" s="39"/>
    </row>
    <row r="5" spans="4:12" ht="12.75" customHeight="1">
      <c r="D5" s="39"/>
      <c r="E5" s="39"/>
      <c r="F5" s="39"/>
      <c r="G5" s="39"/>
      <c r="H5" s="39"/>
      <c r="I5" s="39"/>
      <c r="J5" s="39"/>
      <c r="K5" s="39"/>
      <c r="L5" s="39"/>
    </row>
    <row r="6" spans="4:12" ht="12.75">
      <c r="D6" s="39"/>
      <c r="E6" s="39"/>
      <c r="F6" s="39"/>
      <c r="G6" s="39"/>
      <c r="H6" s="39"/>
      <c r="I6" s="39"/>
      <c r="J6" s="39"/>
      <c r="K6" s="39"/>
      <c r="L6" s="39"/>
    </row>
    <row r="7" spans="1:13" ht="12.75">
      <c r="A7" s="4"/>
      <c r="B7" s="4"/>
      <c r="C7" s="4"/>
      <c r="D7" s="4"/>
      <c r="M7" s="1"/>
    </row>
    <row r="8" spans="1:13" ht="12.75" customHeight="1">
      <c r="A8" s="36" t="s">
        <v>1</v>
      </c>
      <c r="B8" s="25" t="s">
        <v>0</v>
      </c>
      <c r="C8" s="25" t="s">
        <v>2</v>
      </c>
      <c r="D8" s="25" t="s">
        <v>3</v>
      </c>
      <c r="E8" s="25" t="s">
        <v>4</v>
      </c>
      <c r="F8" s="25" t="s">
        <v>5</v>
      </c>
      <c r="G8" s="36" t="s">
        <v>6</v>
      </c>
      <c r="H8" s="36"/>
      <c r="I8" s="36"/>
      <c r="J8" s="36"/>
      <c r="K8" s="36"/>
      <c r="L8" s="36"/>
      <c r="M8" s="25" t="s">
        <v>9</v>
      </c>
    </row>
    <row r="9" spans="1:13" ht="18" customHeight="1">
      <c r="A9" s="36"/>
      <c r="B9" s="25"/>
      <c r="C9" s="25"/>
      <c r="D9" s="25"/>
      <c r="E9" s="25"/>
      <c r="F9" s="25"/>
      <c r="G9" s="25" t="s">
        <v>7</v>
      </c>
      <c r="H9" s="25"/>
      <c r="I9" s="25"/>
      <c r="J9" s="25"/>
      <c r="K9" s="25"/>
      <c r="L9" s="25"/>
      <c r="M9" s="25"/>
    </row>
    <row r="10" spans="1:16" ht="31.5">
      <c r="A10" s="36"/>
      <c r="B10" s="40"/>
      <c r="C10" s="25"/>
      <c r="D10" s="25"/>
      <c r="E10" s="25"/>
      <c r="F10" s="25"/>
      <c r="G10" s="5" t="s">
        <v>8</v>
      </c>
      <c r="H10" s="6" t="s">
        <v>63</v>
      </c>
      <c r="I10" s="6" t="s">
        <v>64</v>
      </c>
      <c r="J10" s="6" t="s">
        <v>65</v>
      </c>
      <c r="K10" s="6" t="s">
        <v>66</v>
      </c>
      <c r="L10" s="6" t="s">
        <v>67</v>
      </c>
      <c r="M10" s="25"/>
      <c r="P10" s="16"/>
    </row>
    <row r="11" spans="1:13" ht="16.5" customHeight="1">
      <c r="A11" s="38" t="s">
        <v>10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58.25" customHeight="1">
      <c r="A12" s="20"/>
      <c r="B12" s="17" t="s">
        <v>94</v>
      </c>
      <c r="C12" s="37" t="s">
        <v>108</v>
      </c>
      <c r="D12" s="37"/>
      <c r="E12" s="37"/>
      <c r="F12" s="37"/>
      <c r="G12" s="37"/>
      <c r="H12" s="37"/>
      <c r="I12" s="37"/>
      <c r="J12" s="37"/>
      <c r="K12" s="37"/>
      <c r="L12" s="37"/>
      <c r="M12" s="41" t="s">
        <v>83</v>
      </c>
    </row>
    <row r="13" spans="1:13" ht="31.5" customHeight="1">
      <c r="A13" s="25">
        <v>1</v>
      </c>
      <c r="B13" s="27" t="s">
        <v>103</v>
      </c>
      <c r="C13" s="27" t="s">
        <v>87</v>
      </c>
      <c r="D13" s="27" t="s">
        <v>138</v>
      </c>
      <c r="E13" s="27" t="s">
        <v>68</v>
      </c>
      <c r="F13" s="10" t="s">
        <v>12</v>
      </c>
      <c r="G13" s="8">
        <f aca="true" t="shared" si="0" ref="G13:G30">H13+I13+J13+K13+L13</f>
        <v>225</v>
      </c>
      <c r="H13" s="8">
        <f>H15+H16+H17+H14</f>
        <v>45</v>
      </c>
      <c r="I13" s="8">
        <f>I15+I16+I17+I14</f>
        <v>45</v>
      </c>
      <c r="J13" s="8">
        <f>J15+J16+J17+J14</f>
        <v>45</v>
      </c>
      <c r="K13" s="8">
        <f>K15+K16+K17+K14</f>
        <v>45</v>
      </c>
      <c r="L13" s="8">
        <f>L15+L16+L17+L14</f>
        <v>45</v>
      </c>
      <c r="M13" s="42"/>
    </row>
    <row r="14" spans="1:13" ht="31.5">
      <c r="A14" s="25"/>
      <c r="B14" s="27"/>
      <c r="C14" s="27"/>
      <c r="D14" s="27"/>
      <c r="E14" s="27"/>
      <c r="F14" s="10" t="s">
        <v>13</v>
      </c>
      <c r="G14" s="8">
        <f t="shared" si="0"/>
        <v>225</v>
      </c>
      <c r="H14" s="8">
        <v>45</v>
      </c>
      <c r="I14" s="8">
        <v>45</v>
      </c>
      <c r="J14" s="8">
        <v>45</v>
      </c>
      <c r="K14" s="8">
        <v>45</v>
      </c>
      <c r="L14" s="8">
        <v>45</v>
      </c>
      <c r="M14" s="42"/>
    </row>
    <row r="15" spans="1:13" ht="31.5">
      <c r="A15" s="25"/>
      <c r="B15" s="27"/>
      <c r="C15" s="27"/>
      <c r="D15" s="27"/>
      <c r="E15" s="27"/>
      <c r="F15" s="10" t="s">
        <v>14</v>
      </c>
      <c r="G15" s="8">
        <f t="shared" si="0"/>
        <v>0</v>
      </c>
      <c r="H15" s="8"/>
      <c r="I15" s="8"/>
      <c r="J15" s="8"/>
      <c r="K15" s="8"/>
      <c r="L15" s="8"/>
      <c r="M15" s="42"/>
    </row>
    <row r="16" spans="1:13" ht="31.5">
      <c r="A16" s="25"/>
      <c r="B16" s="27"/>
      <c r="C16" s="27"/>
      <c r="D16" s="27"/>
      <c r="E16" s="27"/>
      <c r="F16" s="10" t="s">
        <v>15</v>
      </c>
      <c r="G16" s="8">
        <f t="shared" si="0"/>
        <v>0</v>
      </c>
      <c r="H16" s="8"/>
      <c r="I16" s="8"/>
      <c r="J16" s="8"/>
      <c r="K16" s="8"/>
      <c r="L16" s="8"/>
      <c r="M16" s="42"/>
    </row>
    <row r="17" spans="1:13" ht="15.75">
      <c r="A17" s="25"/>
      <c r="B17" s="27"/>
      <c r="C17" s="27"/>
      <c r="D17" s="27"/>
      <c r="E17" s="27"/>
      <c r="F17" s="8" t="s">
        <v>16</v>
      </c>
      <c r="G17" s="8">
        <f t="shared" si="0"/>
        <v>0</v>
      </c>
      <c r="H17" s="8"/>
      <c r="I17" s="8"/>
      <c r="J17" s="8"/>
      <c r="K17" s="8"/>
      <c r="L17" s="8"/>
      <c r="M17" s="42"/>
    </row>
    <row r="18" spans="1:13" ht="31.5" customHeight="1">
      <c r="A18" s="25">
        <v>2</v>
      </c>
      <c r="B18" s="27" t="s">
        <v>104</v>
      </c>
      <c r="C18" s="27" t="s">
        <v>105</v>
      </c>
      <c r="D18" s="27" t="s">
        <v>138</v>
      </c>
      <c r="E18" s="27" t="s">
        <v>68</v>
      </c>
      <c r="F18" s="10" t="s">
        <v>12</v>
      </c>
      <c r="G18" s="8">
        <f t="shared" si="0"/>
        <v>1279.5</v>
      </c>
      <c r="H18" s="8">
        <f>H20+H21+H22+H19</f>
        <v>255.9</v>
      </c>
      <c r="I18" s="8">
        <f>I20+I21+I22+I19</f>
        <v>255.9</v>
      </c>
      <c r="J18" s="8">
        <f>J20+J21+J22+J19</f>
        <v>255.9</v>
      </c>
      <c r="K18" s="8">
        <f>K20+K21+K22+K19</f>
        <v>255.9</v>
      </c>
      <c r="L18" s="8">
        <f>L20+L21+L22+L19</f>
        <v>255.9</v>
      </c>
      <c r="M18" s="42"/>
    </row>
    <row r="19" spans="1:13" ht="31.5">
      <c r="A19" s="25"/>
      <c r="B19" s="27"/>
      <c r="C19" s="27"/>
      <c r="D19" s="27"/>
      <c r="E19" s="27"/>
      <c r="F19" s="10" t="s">
        <v>13</v>
      </c>
      <c r="G19" s="8">
        <f t="shared" si="0"/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42"/>
    </row>
    <row r="20" spans="1:13" ht="31.5">
      <c r="A20" s="25"/>
      <c r="B20" s="27"/>
      <c r="C20" s="27"/>
      <c r="D20" s="27"/>
      <c r="E20" s="27"/>
      <c r="F20" s="10" t="s">
        <v>14</v>
      </c>
      <c r="G20" s="8">
        <f t="shared" si="0"/>
        <v>0</v>
      </c>
      <c r="H20" s="8"/>
      <c r="I20" s="8"/>
      <c r="J20" s="8"/>
      <c r="K20" s="8"/>
      <c r="L20" s="8"/>
      <c r="M20" s="42"/>
    </row>
    <row r="21" spans="1:13" ht="31.5">
      <c r="A21" s="25"/>
      <c r="B21" s="27"/>
      <c r="C21" s="27"/>
      <c r="D21" s="27"/>
      <c r="E21" s="27"/>
      <c r="F21" s="10" t="s">
        <v>15</v>
      </c>
      <c r="G21" s="8">
        <f t="shared" si="0"/>
        <v>1279.5</v>
      </c>
      <c r="H21" s="8">
        <v>255.9</v>
      </c>
      <c r="I21" s="8">
        <v>255.9</v>
      </c>
      <c r="J21" s="8">
        <v>255.9</v>
      </c>
      <c r="K21" s="8">
        <v>255.9</v>
      </c>
      <c r="L21" s="8">
        <v>255.9</v>
      </c>
      <c r="M21" s="42"/>
    </row>
    <row r="22" spans="1:13" ht="15.75">
      <c r="A22" s="25"/>
      <c r="B22" s="27"/>
      <c r="C22" s="27"/>
      <c r="D22" s="27"/>
      <c r="E22" s="27"/>
      <c r="F22" s="8" t="s">
        <v>16</v>
      </c>
      <c r="G22" s="8">
        <f t="shared" si="0"/>
        <v>0</v>
      </c>
      <c r="H22" s="8"/>
      <c r="I22" s="8"/>
      <c r="J22" s="8"/>
      <c r="K22" s="8"/>
      <c r="L22" s="8"/>
      <c r="M22" s="42"/>
    </row>
    <row r="23" spans="1:13" ht="31.5" customHeight="1">
      <c r="A23" s="25">
        <v>3</v>
      </c>
      <c r="B23" s="27" t="s">
        <v>106</v>
      </c>
      <c r="C23" s="27" t="s">
        <v>107</v>
      </c>
      <c r="D23" s="27" t="s">
        <v>138</v>
      </c>
      <c r="E23" s="27" t="s">
        <v>68</v>
      </c>
      <c r="F23" s="10" t="s">
        <v>12</v>
      </c>
      <c r="G23" s="8">
        <f t="shared" si="0"/>
        <v>370</v>
      </c>
      <c r="H23" s="8">
        <f>H25+H26+H27+H24</f>
        <v>74</v>
      </c>
      <c r="I23" s="8">
        <f>I25+I26+I27+I24</f>
        <v>74</v>
      </c>
      <c r="J23" s="8">
        <f>J25+J26+J27+J24</f>
        <v>74</v>
      </c>
      <c r="K23" s="8">
        <f>K25+K26+K27+K24</f>
        <v>74</v>
      </c>
      <c r="L23" s="8">
        <f>L25+L26+L27+L24</f>
        <v>74</v>
      </c>
      <c r="M23" s="42"/>
    </row>
    <row r="24" spans="1:13" ht="31.5">
      <c r="A24" s="25"/>
      <c r="B24" s="27"/>
      <c r="C24" s="27"/>
      <c r="D24" s="27"/>
      <c r="E24" s="27"/>
      <c r="F24" s="10" t="s">
        <v>13</v>
      </c>
      <c r="G24" s="8">
        <f t="shared" si="0"/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42"/>
    </row>
    <row r="25" spans="1:13" ht="31.5">
      <c r="A25" s="25"/>
      <c r="B25" s="27"/>
      <c r="C25" s="27"/>
      <c r="D25" s="27"/>
      <c r="E25" s="27"/>
      <c r="F25" s="10" t="s">
        <v>14</v>
      </c>
      <c r="G25" s="8">
        <f t="shared" si="0"/>
        <v>0</v>
      </c>
      <c r="H25" s="8"/>
      <c r="I25" s="8"/>
      <c r="J25" s="8"/>
      <c r="K25" s="8"/>
      <c r="L25" s="8"/>
      <c r="M25" s="42"/>
    </row>
    <row r="26" spans="1:13" ht="31.5">
      <c r="A26" s="25"/>
      <c r="B26" s="27"/>
      <c r="C26" s="27"/>
      <c r="D26" s="27"/>
      <c r="E26" s="27"/>
      <c r="F26" s="10" t="s">
        <v>15</v>
      </c>
      <c r="G26" s="8">
        <f t="shared" si="0"/>
        <v>370</v>
      </c>
      <c r="H26" s="8">
        <v>74</v>
      </c>
      <c r="I26" s="8">
        <v>74</v>
      </c>
      <c r="J26" s="8">
        <v>74</v>
      </c>
      <c r="K26" s="8">
        <v>74</v>
      </c>
      <c r="L26" s="8">
        <v>74</v>
      </c>
      <c r="M26" s="42"/>
    </row>
    <row r="27" spans="1:13" ht="15.75">
      <c r="A27" s="25"/>
      <c r="B27" s="27"/>
      <c r="C27" s="27"/>
      <c r="D27" s="27"/>
      <c r="E27" s="27"/>
      <c r="F27" s="8" t="s">
        <v>16</v>
      </c>
      <c r="G27" s="8">
        <f t="shared" si="0"/>
        <v>0</v>
      </c>
      <c r="H27" s="8"/>
      <c r="I27" s="8"/>
      <c r="J27" s="8"/>
      <c r="K27" s="8"/>
      <c r="L27" s="8"/>
      <c r="M27" s="42"/>
    </row>
    <row r="28" spans="1:13" ht="31.5" customHeight="1">
      <c r="A28" s="25">
        <v>4</v>
      </c>
      <c r="B28" s="27" t="s">
        <v>91</v>
      </c>
      <c r="C28" s="27" t="s">
        <v>102</v>
      </c>
      <c r="D28" s="27" t="s">
        <v>138</v>
      </c>
      <c r="E28" s="27" t="s">
        <v>68</v>
      </c>
      <c r="F28" s="10" t="s">
        <v>12</v>
      </c>
      <c r="G28" s="8">
        <f t="shared" si="0"/>
        <v>20956.1</v>
      </c>
      <c r="H28" s="8">
        <f>H29+H31+H32</f>
        <v>4156.1</v>
      </c>
      <c r="I28" s="8">
        <f>I29+I31+I32</f>
        <v>4200</v>
      </c>
      <c r="J28" s="8">
        <f>J29+J31+J32</f>
        <v>4200</v>
      </c>
      <c r="K28" s="8">
        <f>K29+K31+K32</f>
        <v>4200</v>
      </c>
      <c r="L28" s="8">
        <f>L29+L31+L32</f>
        <v>4200</v>
      </c>
      <c r="M28" s="42"/>
    </row>
    <row r="29" spans="1:13" ht="31.5">
      <c r="A29" s="25"/>
      <c r="B29" s="27"/>
      <c r="C29" s="27"/>
      <c r="D29" s="28"/>
      <c r="E29" s="28"/>
      <c r="F29" s="10" t="s">
        <v>13</v>
      </c>
      <c r="G29" s="8">
        <f t="shared" si="0"/>
        <v>0</v>
      </c>
      <c r="H29" s="8"/>
      <c r="I29" s="8"/>
      <c r="J29" s="8"/>
      <c r="K29" s="8"/>
      <c r="L29" s="8"/>
      <c r="M29" s="42"/>
    </row>
    <row r="30" spans="1:13" ht="31.5">
      <c r="A30" s="25"/>
      <c r="B30" s="27"/>
      <c r="C30" s="27"/>
      <c r="D30" s="28"/>
      <c r="E30" s="28"/>
      <c r="F30" s="10" t="s">
        <v>14</v>
      </c>
      <c r="G30" s="8">
        <f t="shared" si="0"/>
        <v>0</v>
      </c>
      <c r="H30" s="8"/>
      <c r="I30" s="8"/>
      <c r="J30" s="8"/>
      <c r="K30" s="8"/>
      <c r="L30" s="8"/>
      <c r="M30" s="42"/>
    </row>
    <row r="31" spans="1:13" ht="31.5">
      <c r="A31" s="25"/>
      <c r="B31" s="27"/>
      <c r="C31" s="27"/>
      <c r="D31" s="28"/>
      <c r="E31" s="28"/>
      <c r="F31" s="10" t="s">
        <v>15</v>
      </c>
      <c r="G31" s="8"/>
      <c r="H31" s="8">
        <v>1956.6</v>
      </c>
      <c r="I31" s="8">
        <v>2000</v>
      </c>
      <c r="J31" s="8">
        <v>2000</v>
      </c>
      <c r="K31" s="8">
        <v>2000</v>
      </c>
      <c r="L31" s="8">
        <v>2000</v>
      </c>
      <c r="M31" s="42"/>
    </row>
    <row r="32" spans="1:13" ht="15.75">
      <c r="A32" s="25"/>
      <c r="B32" s="27"/>
      <c r="C32" s="27"/>
      <c r="D32" s="28"/>
      <c r="E32" s="28"/>
      <c r="F32" s="8" t="s">
        <v>16</v>
      </c>
      <c r="G32" s="8"/>
      <c r="H32" s="8">
        <v>2199.5</v>
      </c>
      <c r="I32" s="8">
        <v>2200</v>
      </c>
      <c r="J32" s="8">
        <v>2200</v>
      </c>
      <c r="K32" s="8">
        <v>2200</v>
      </c>
      <c r="L32" s="8">
        <v>2200</v>
      </c>
      <c r="M32" s="42"/>
    </row>
    <row r="33" spans="1:13" ht="31.5" customHeight="1">
      <c r="A33" s="25"/>
      <c r="B33" s="27" t="s">
        <v>111</v>
      </c>
      <c r="C33" s="27"/>
      <c r="D33" s="27"/>
      <c r="E33" s="27"/>
      <c r="F33" s="10" t="s">
        <v>12</v>
      </c>
      <c r="G33" s="8">
        <f aca="true" t="shared" si="1" ref="G33:L33">G34+G35+G36+G37</f>
        <v>22830.6</v>
      </c>
      <c r="H33" s="8">
        <f t="shared" si="1"/>
        <v>4531</v>
      </c>
      <c r="I33" s="8">
        <f t="shared" si="1"/>
        <v>4574.9</v>
      </c>
      <c r="J33" s="8">
        <f t="shared" si="1"/>
        <v>4574.9</v>
      </c>
      <c r="K33" s="8">
        <f t="shared" si="1"/>
        <v>4574.9</v>
      </c>
      <c r="L33" s="8">
        <f t="shared" si="1"/>
        <v>4574.9</v>
      </c>
      <c r="M33" s="25"/>
    </row>
    <row r="34" spans="1:13" ht="31.5">
      <c r="A34" s="25"/>
      <c r="B34" s="27"/>
      <c r="C34" s="27"/>
      <c r="D34" s="27"/>
      <c r="E34" s="27"/>
      <c r="F34" s="10" t="s">
        <v>13</v>
      </c>
      <c r="G34" s="8">
        <f>L34+K34+J34+I34+H34</f>
        <v>225</v>
      </c>
      <c r="H34" s="8">
        <f>H29+H24+H19+H14</f>
        <v>45</v>
      </c>
      <c r="I34" s="8">
        <f>I29+I24+I19+I14</f>
        <v>45</v>
      </c>
      <c r="J34" s="8">
        <f>J29+J24+J19+J14</f>
        <v>45</v>
      </c>
      <c r="K34" s="8">
        <f>K29+K24+K19+K14</f>
        <v>45</v>
      </c>
      <c r="L34" s="8">
        <f>L29+L24+L19+L14</f>
        <v>45</v>
      </c>
      <c r="M34" s="25"/>
    </row>
    <row r="35" spans="1:13" ht="31.5">
      <c r="A35" s="25"/>
      <c r="B35" s="27"/>
      <c r="C35" s="27"/>
      <c r="D35" s="27"/>
      <c r="E35" s="27"/>
      <c r="F35" s="10" t="s">
        <v>14</v>
      </c>
      <c r="G35" s="8">
        <f>L35+K35+J35+I35+H35</f>
        <v>0</v>
      </c>
      <c r="H35" s="8">
        <f aca="true" t="shared" si="2" ref="H35:L37">H30+H25+H20+H15</f>
        <v>0</v>
      </c>
      <c r="I35" s="8">
        <f t="shared" si="2"/>
        <v>0</v>
      </c>
      <c r="J35" s="8">
        <f t="shared" si="2"/>
        <v>0</v>
      </c>
      <c r="K35" s="8">
        <f t="shared" si="2"/>
        <v>0</v>
      </c>
      <c r="L35" s="8">
        <f t="shared" si="2"/>
        <v>0</v>
      </c>
      <c r="M35" s="25"/>
    </row>
    <row r="36" spans="1:13" ht="31.5">
      <c r="A36" s="25"/>
      <c r="B36" s="27"/>
      <c r="C36" s="27"/>
      <c r="D36" s="27"/>
      <c r="E36" s="27"/>
      <c r="F36" s="10" t="s">
        <v>15</v>
      </c>
      <c r="G36" s="8">
        <f>L36+K36+J36+I36+H36</f>
        <v>11606.1</v>
      </c>
      <c r="H36" s="8">
        <f t="shared" si="2"/>
        <v>2286.5</v>
      </c>
      <c r="I36" s="8">
        <f t="shared" si="2"/>
        <v>2329.9</v>
      </c>
      <c r="J36" s="8">
        <f t="shared" si="2"/>
        <v>2329.9</v>
      </c>
      <c r="K36" s="8">
        <f>K31+K26+K21+K16</f>
        <v>2329.9</v>
      </c>
      <c r="L36" s="8">
        <f t="shared" si="2"/>
        <v>2329.9</v>
      </c>
      <c r="M36" s="25"/>
    </row>
    <row r="37" spans="1:13" ht="21.75" customHeight="1">
      <c r="A37" s="25"/>
      <c r="B37" s="27"/>
      <c r="C37" s="27"/>
      <c r="D37" s="27"/>
      <c r="E37" s="27"/>
      <c r="F37" s="8" t="s">
        <v>16</v>
      </c>
      <c r="G37" s="8">
        <f>L37+K37+J37+I37+H37</f>
        <v>10999.5</v>
      </c>
      <c r="H37" s="8">
        <f t="shared" si="2"/>
        <v>2199.5</v>
      </c>
      <c r="I37" s="8">
        <f t="shared" si="2"/>
        <v>2200</v>
      </c>
      <c r="J37" s="8">
        <f t="shared" si="2"/>
        <v>2200</v>
      </c>
      <c r="K37" s="8">
        <f t="shared" si="2"/>
        <v>2200</v>
      </c>
      <c r="L37" s="8">
        <f t="shared" si="2"/>
        <v>2200</v>
      </c>
      <c r="M37" s="25"/>
    </row>
    <row r="38" spans="1:13" ht="15.75" customHeight="1">
      <c r="A38" s="49" t="s">
        <v>73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3" ht="31.5">
      <c r="A39" s="25"/>
      <c r="B39" s="25" t="s">
        <v>36</v>
      </c>
      <c r="C39" s="25" t="s">
        <v>11</v>
      </c>
      <c r="D39" s="25" t="s">
        <v>138</v>
      </c>
      <c r="E39" s="25" t="s">
        <v>68</v>
      </c>
      <c r="F39" s="5" t="s">
        <v>12</v>
      </c>
      <c r="G39" s="8">
        <f>H39+I39+J39+K39+L39</f>
        <v>9300</v>
      </c>
      <c r="H39" s="8">
        <f>H40+H41+H42+H43</f>
        <v>2100</v>
      </c>
      <c r="I39" s="8">
        <f>I40+I41+I42+I43</f>
        <v>1800</v>
      </c>
      <c r="J39" s="8">
        <f>J40+J41+J42+J43</f>
        <v>1800</v>
      </c>
      <c r="K39" s="8">
        <f>K40+K41+K42+K43</f>
        <v>1800</v>
      </c>
      <c r="L39" s="8">
        <f>L40+L41+L42+L43</f>
        <v>1800</v>
      </c>
      <c r="M39" s="25" t="s">
        <v>50</v>
      </c>
    </row>
    <row r="40" spans="1:13" ht="31.5">
      <c r="A40" s="26"/>
      <c r="B40" s="26"/>
      <c r="C40" s="26"/>
      <c r="D40" s="26"/>
      <c r="E40" s="26"/>
      <c r="F40" s="5" t="s">
        <v>13</v>
      </c>
      <c r="G40" s="8">
        <f>H40+I40+J40+K40+L40</f>
        <v>5300</v>
      </c>
      <c r="H40" s="8">
        <v>1300</v>
      </c>
      <c r="I40" s="8">
        <v>1000</v>
      </c>
      <c r="J40" s="8">
        <v>1000</v>
      </c>
      <c r="K40" s="8">
        <v>1000</v>
      </c>
      <c r="L40" s="8">
        <v>1000</v>
      </c>
      <c r="M40" s="25"/>
    </row>
    <row r="41" spans="1:13" ht="31.5">
      <c r="A41" s="26"/>
      <c r="B41" s="26"/>
      <c r="C41" s="26"/>
      <c r="D41" s="26"/>
      <c r="E41" s="26"/>
      <c r="F41" s="5" t="s">
        <v>14</v>
      </c>
      <c r="G41" s="8">
        <f>H41+I41+J41+K41+L41</f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25"/>
    </row>
    <row r="42" spans="1:13" ht="31.5">
      <c r="A42" s="26"/>
      <c r="B42" s="26"/>
      <c r="C42" s="26"/>
      <c r="D42" s="26"/>
      <c r="E42" s="26"/>
      <c r="F42" s="5" t="s">
        <v>15</v>
      </c>
      <c r="G42" s="8">
        <f>H42+I42+J42+K42+L42</f>
        <v>4000</v>
      </c>
      <c r="H42" s="8">
        <v>800</v>
      </c>
      <c r="I42" s="8">
        <v>800</v>
      </c>
      <c r="J42" s="8">
        <v>800</v>
      </c>
      <c r="K42" s="8">
        <v>800</v>
      </c>
      <c r="L42" s="8">
        <v>800</v>
      </c>
      <c r="M42" s="25"/>
    </row>
    <row r="43" spans="1:13" ht="15" customHeight="1">
      <c r="A43" s="26"/>
      <c r="B43" s="26"/>
      <c r="C43" s="26"/>
      <c r="D43" s="26"/>
      <c r="E43" s="26"/>
      <c r="F43" s="9" t="s">
        <v>16</v>
      </c>
      <c r="G43" s="8">
        <f>H43+I43+J43+K43+L43</f>
        <v>0</v>
      </c>
      <c r="H43" s="8"/>
      <c r="I43" s="8"/>
      <c r="J43" s="8"/>
      <c r="K43" s="8"/>
      <c r="L43" s="8"/>
      <c r="M43" s="25"/>
    </row>
    <row r="44" spans="1:13" ht="68.25" customHeight="1">
      <c r="A44" s="26"/>
      <c r="B44" s="34"/>
      <c r="C44" s="25" t="s">
        <v>51</v>
      </c>
      <c r="D44" s="26"/>
      <c r="E44" s="26"/>
      <c r="F44" s="26"/>
      <c r="G44" s="26"/>
      <c r="H44" s="26"/>
      <c r="I44" s="26"/>
      <c r="J44" s="26"/>
      <c r="K44" s="26"/>
      <c r="L44" s="26"/>
      <c r="M44" s="50"/>
    </row>
    <row r="45" spans="1:13" ht="31.5" customHeight="1">
      <c r="A45" s="25">
        <v>1</v>
      </c>
      <c r="B45" s="25" t="s">
        <v>58</v>
      </c>
      <c r="C45" s="25" t="s">
        <v>57</v>
      </c>
      <c r="D45" s="32" t="s">
        <v>138</v>
      </c>
      <c r="E45" s="25" t="s">
        <v>68</v>
      </c>
      <c r="F45" s="5" t="s">
        <v>12</v>
      </c>
      <c r="G45" s="8">
        <f>H45+I45+J45+K45+L45</f>
        <v>5000</v>
      </c>
      <c r="H45" s="8">
        <f>H46+H47+H48</f>
        <v>1000</v>
      </c>
      <c r="I45" s="8">
        <f>I46+I47+I48</f>
        <v>1000</v>
      </c>
      <c r="J45" s="8">
        <f>J46+J47+J48</f>
        <v>1000</v>
      </c>
      <c r="K45" s="8">
        <f>K46+K47+K48</f>
        <v>1000</v>
      </c>
      <c r="L45" s="8">
        <f>L46+L47+L48</f>
        <v>1000</v>
      </c>
      <c r="M45" s="25"/>
    </row>
    <row r="46" spans="1:13" ht="31.5">
      <c r="A46" s="26"/>
      <c r="B46" s="26"/>
      <c r="C46" s="26"/>
      <c r="D46" s="32"/>
      <c r="E46" s="34"/>
      <c r="F46" s="5" t="s">
        <v>13</v>
      </c>
      <c r="G46" s="8">
        <f>H46+I46+J46+K46+L46</f>
        <v>2000</v>
      </c>
      <c r="H46" s="8">
        <v>400</v>
      </c>
      <c r="I46" s="8">
        <v>400</v>
      </c>
      <c r="J46" s="8">
        <v>400</v>
      </c>
      <c r="K46" s="8">
        <v>400</v>
      </c>
      <c r="L46" s="8">
        <v>400</v>
      </c>
      <c r="M46" s="25"/>
    </row>
    <row r="47" spans="1:13" ht="31.5">
      <c r="A47" s="26"/>
      <c r="B47" s="26"/>
      <c r="C47" s="26"/>
      <c r="D47" s="32"/>
      <c r="E47" s="34"/>
      <c r="F47" s="5" t="s">
        <v>14</v>
      </c>
      <c r="G47" s="8">
        <f>H47+I47+J47+K47+L47</f>
        <v>2500</v>
      </c>
      <c r="H47" s="8">
        <v>500</v>
      </c>
      <c r="I47" s="8">
        <v>500</v>
      </c>
      <c r="J47" s="8">
        <v>500</v>
      </c>
      <c r="K47" s="8">
        <v>500</v>
      </c>
      <c r="L47" s="8">
        <v>500</v>
      </c>
      <c r="M47" s="25"/>
    </row>
    <row r="48" spans="1:13" ht="31.5">
      <c r="A48" s="26"/>
      <c r="B48" s="26"/>
      <c r="C48" s="26"/>
      <c r="D48" s="32"/>
      <c r="E48" s="34"/>
      <c r="F48" s="5" t="s">
        <v>15</v>
      </c>
      <c r="G48" s="8">
        <f>H48+I48+J48+K48+L48</f>
        <v>500</v>
      </c>
      <c r="H48" s="8">
        <v>100</v>
      </c>
      <c r="I48" s="8">
        <v>100</v>
      </c>
      <c r="J48" s="8">
        <v>100</v>
      </c>
      <c r="K48" s="8">
        <v>100</v>
      </c>
      <c r="L48" s="8">
        <v>100</v>
      </c>
      <c r="M48" s="25"/>
    </row>
    <row r="49" spans="1:13" ht="66" customHeight="1">
      <c r="A49" s="25">
        <v>2</v>
      </c>
      <c r="B49" s="31"/>
      <c r="C49" s="25" t="s">
        <v>54</v>
      </c>
      <c r="D49" s="32" t="s">
        <v>138</v>
      </c>
      <c r="E49" s="25" t="s">
        <v>68</v>
      </c>
      <c r="F49" s="5" t="s">
        <v>12</v>
      </c>
      <c r="G49" s="8">
        <f aca="true" t="shared" si="3" ref="G49:L49">G50+G51+G52</f>
        <v>3500</v>
      </c>
      <c r="H49" s="8">
        <f t="shared" si="3"/>
        <v>700</v>
      </c>
      <c r="I49" s="8">
        <f t="shared" si="3"/>
        <v>700</v>
      </c>
      <c r="J49" s="8">
        <f t="shared" si="3"/>
        <v>700</v>
      </c>
      <c r="K49" s="8">
        <f t="shared" si="3"/>
        <v>700</v>
      </c>
      <c r="L49" s="8">
        <f t="shared" si="3"/>
        <v>700</v>
      </c>
      <c r="M49" s="35" t="s">
        <v>17</v>
      </c>
    </row>
    <row r="50" spans="1:13" ht="31.5">
      <c r="A50" s="25"/>
      <c r="B50" s="31"/>
      <c r="C50" s="25"/>
      <c r="D50" s="32"/>
      <c r="E50" s="25"/>
      <c r="F50" s="5" t="s">
        <v>13</v>
      </c>
      <c r="G50" s="8">
        <f>H50+I50+J50+K50+L50</f>
        <v>1500</v>
      </c>
      <c r="H50" s="8">
        <v>300</v>
      </c>
      <c r="I50" s="8">
        <v>300</v>
      </c>
      <c r="J50" s="8">
        <v>300</v>
      </c>
      <c r="K50" s="8">
        <v>300</v>
      </c>
      <c r="L50" s="8">
        <v>300</v>
      </c>
      <c r="M50" s="35"/>
    </row>
    <row r="51" spans="1:13" ht="31.5">
      <c r="A51" s="25"/>
      <c r="B51" s="31"/>
      <c r="C51" s="25"/>
      <c r="D51" s="32"/>
      <c r="E51" s="25"/>
      <c r="F51" s="5" t="s">
        <v>14</v>
      </c>
      <c r="G51" s="9">
        <f>H51+I51+J51+K51+L51</f>
        <v>1500</v>
      </c>
      <c r="H51" s="8">
        <v>300</v>
      </c>
      <c r="I51" s="8">
        <v>300</v>
      </c>
      <c r="J51" s="8">
        <v>300</v>
      </c>
      <c r="K51" s="8">
        <v>300</v>
      </c>
      <c r="L51" s="8">
        <v>300</v>
      </c>
      <c r="M51" s="35"/>
    </row>
    <row r="52" spans="1:13" ht="31.5">
      <c r="A52" s="25"/>
      <c r="B52" s="31"/>
      <c r="C52" s="25"/>
      <c r="D52" s="32"/>
      <c r="E52" s="25"/>
      <c r="F52" s="5" t="s">
        <v>15</v>
      </c>
      <c r="G52" s="8">
        <f>H52+I52+J52+K52+L52</f>
        <v>500</v>
      </c>
      <c r="H52" s="8">
        <v>100</v>
      </c>
      <c r="I52" s="8">
        <v>100</v>
      </c>
      <c r="J52" s="8">
        <v>100</v>
      </c>
      <c r="K52" s="8">
        <v>100</v>
      </c>
      <c r="L52" s="8">
        <v>100</v>
      </c>
      <c r="M52" s="35"/>
    </row>
    <row r="53" spans="1:13" ht="30.75" customHeight="1">
      <c r="A53" s="25">
        <v>3</v>
      </c>
      <c r="B53" s="35" t="s">
        <v>81</v>
      </c>
      <c r="C53" s="25" t="s">
        <v>82</v>
      </c>
      <c r="D53" s="32" t="s">
        <v>138</v>
      </c>
      <c r="E53" s="25" t="s">
        <v>68</v>
      </c>
      <c r="F53" s="5" t="s">
        <v>12</v>
      </c>
      <c r="G53" s="8">
        <f aca="true" t="shared" si="4" ref="G53:L53">G54+G55+G56</f>
        <v>1950</v>
      </c>
      <c r="H53" s="8">
        <f t="shared" si="4"/>
        <v>390</v>
      </c>
      <c r="I53" s="8">
        <f t="shared" si="4"/>
        <v>390</v>
      </c>
      <c r="J53" s="8">
        <f t="shared" si="4"/>
        <v>390</v>
      </c>
      <c r="K53" s="8">
        <f t="shared" si="4"/>
        <v>390</v>
      </c>
      <c r="L53" s="8">
        <f t="shared" si="4"/>
        <v>390</v>
      </c>
      <c r="M53" s="35"/>
    </row>
    <row r="54" spans="1:13" ht="31.5" customHeight="1">
      <c r="A54" s="25"/>
      <c r="B54" s="35"/>
      <c r="C54" s="25"/>
      <c r="D54" s="32"/>
      <c r="E54" s="25"/>
      <c r="F54" s="5" t="s">
        <v>13</v>
      </c>
      <c r="G54" s="8">
        <f aca="true" t="shared" si="5" ref="G54:G60">H54+I54+J54+K54+L54</f>
        <v>1800</v>
      </c>
      <c r="H54" s="8">
        <v>360</v>
      </c>
      <c r="I54" s="8">
        <v>360</v>
      </c>
      <c r="J54" s="8">
        <v>360</v>
      </c>
      <c r="K54" s="8">
        <v>360</v>
      </c>
      <c r="L54" s="8">
        <v>360</v>
      </c>
      <c r="M54" s="35"/>
    </row>
    <row r="55" spans="1:13" ht="31.5">
      <c r="A55" s="25"/>
      <c r="B55" s="35"/>
      <c r="C55" s="25"/>
      <c r="D55" s="32"/>
      <c r="E55" s="25"/>
      <c r="F55" s="5" t="s">
        <v>14</v>
      </c>
      <c r="G55" s="9">
        <f t="shared" si="5"/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35"/>
    </row>
    <row r="56" spans="1:13" ht="38.25" customHeight="1">
      <c r="A56" s="25"/>
      <c r="B56" s="35"/>
      <c r="C56" s="25"/>
      <c r="D56" s="32"/>
      <c r="E56" s="25"/>
      <c r="F56" s="5" t="s">
        <v>15</v>
      </c>
      <c r="G56" s="8">
        <f t="shared" si="5"/>
        <v>150</v>
      </c>
      <c r="H56" s="8">
        <v>30</v>
      </c>
      <c r="I56" s="8">
        <v>30</v>
      </c>
      <c r="J56" s="8">
        <v>30</v>
      </c>
      <c r="K56" s="8">
        <v>30</v>
      </c>
      <c r="L56" s="8">
        <v>30</v>
      </c>
      <c r="M56" s="35"/>
    </row>
    <row r="57" spans="1:13" ht="38.25" customHeight="1">
      <c r="A57" s="25">
        <v>4</v>
      </c>
      <c r="B57" s="35" t="s">
        <v>127</v>
      </c>
      <c r="C57" s="25" t="s">
        <v>128</v>
      </c>
      <c r="D57" s="32" t="s">
        <v>138</v>
      </c>
      <c r="E57" s="25" t="s">
        <v>68</v>
      </c>
      <c r="F57" s="23" t="s">
        <v>12</v>
      </c>
      <c r="G57" s="24">
        <f t="shared" si="5"/>
        <v>1556</v>
      </c>
      <c r="H57" s="24">
        <f>H58+H59+H60</f>
        <v>1556</v>
      </c>
      <c r="I57" s="24">
        <f>I58+I59+I60</f>
        <v>0</v>
      </c>
      <c r="J57" s="24">
        <f>J58+J59+J60</f>
        <v>0</v>
      </c>
      <c r="K57" s="24">
        <f>K58+K59+K60</f>
        <v>0</v>
      </c>
      <c r="L57" s="24">
        <f>L58+L59+L60</f>
        <v>0</v>
      </c>
      <c r="M57" s="33" t="s">
        <v>135</v>
      </c>
    </row>
    <row r="58" spans="1:13" ht="38.25" customHeight="1">
      <c r="A58" s="25"/>
      <c r="B58" s="35"/>
      <c r="C58" s="25"/>
      <c r="D58" s="32"/>
      <c r="E58" s="25"/>
      <c r="F58" s="23" t="s">
        <v>13</v>
      </c>
      <c r="G58" s="24">
        <f t="shared" si="5"/>
        <v>1400</v>
      </c>
      <c r="H58" s="24">
        <v>1400</v>
      </c>
      <c r="I58" s="24"/>
      <c r="J58" s="24"/>
      <c r="K58" s="24"/>
      <c r="L58" s="24"/>
      <c r="M58" s="33"/>
    </row>
    <row r="59" spans="1:13" ht="38.25" customHeight="1">
      <c r="A59" s="25"/>
      <c r="B59" s="35"/>
      <c r="C59" s="25"/>
      <c r="D59" s="32"/>
      <c r="E59" s="25"/>
      <c r="F59" s="23" t="s">
        <v>14</v>
      </c>
      <c r="G59" s="24">
        <f t="shared" si="5"/>
        <v>0</v>
      </c>
      <c r="H59" s="24"/>
      <c r="I59" s="24"/>
      <c r="J59" s="24"/>
      <c r="K59" s="24"/>
      <c r="L59" s="24"/>
      <c r="M59" s="33"/>
    </row>
    <row r="60" spans="1:13" ht="66" customHeight="1">
      <c r="A60" s="25"/>
      <c r="B60" s="35"/>
      <c r="C60" s="25"/>
      <c r="D60" s="32"/>
      <c r="E60" s="25"/>
      <c r="F60" s="23" t="s">
        <v>15</v>
      </c>
      <c r="G60" s="24">
        <f t="shared" si="5"/>
        <v>156</v>
      </c>
      <c r="H60" s="24">
        <v>156</v>
      </c>
      <c r="I60" s="24"/>
      <c r="J60" s="24"/>
      <c r="K60" s="24"/>
      <c r="L60" s="24"/>
      <c r="M60" s="33"/>
    </row>
    <row r="61" spans="1:13" ht="36.75" customHeight="1">
      <c r="A61" s="5"/>
      <c r="B61" s="35" t="s">
        <v>136</v>
      </c>
      <c r="C61" s="51" t="s">
        <v>137</v>
      </c>
      <c r="D61" s="46" t="s">
        <v>138</v>
      </c>
      <c r="E61" s="46" t="s">
        <v>68</v>
      </c>
      <c r="F61" s="47" t="s">
        <v>12</v>
      </c>
      <c r="G61" s="48">
        <f>G62+G63+G64</f>
        <v>0</v>
      </c>
      <c r="H61" s="48">
        <f>H62+H63+H64</f>
        <v>1863.5</v>
      </c>
      <c r="I61" s="48">
        <f>I62+I63+I64</f>
        <v>0</v>
      </c>
      <c r="J61" s="48">
        <f>J62+J63+J64</f>
        <v>0</v>
      </c>
      <c r="K61" s="48">
        <f>K62+K63+K64</f>
        <v>0</v>
      </c>
      <c r="L61" s="48">
        <f>L62+L63+L64</f>
        <v>0</v>
      </c>
      <c r="M61" s="51" t="s">
        <v>139</v>
      </c>
    </row>
    <row r="62" spans="1:13" ht="32.25" customHeight="1">
      <c r="A62" s="5"/>
      <c r="B62" s="35"/>
      <c r="C62" s="51"/>
      <c r="D62" s="46"/>
      <c r="E62" s="46"/>
      <c r="F62" s="47" t="s">
        <v>13</v>
      </c>
      <c r="G62" s="48"/>
      <c r="H62" s="48">
        <v>1677.1</v>
      </c>
      <c r="I62" s="48"/>
      <c r="J62" s="48"/>
      <c r="K62" s="48"/>
      <c r="L62" s="48"/>
      <c r="M62" s="51"/>
    </row>
    <row r="63" spans="1:13" ht="29.25" customHeight="1">
      <c r="A63" s="5"/>
      <c r="B63" s="35"/>
      <c r="C63" s="51"/>
      <c r="D63" s="46"/>
      <c r="E63" s="46"/>
      <c r="F63" s="47" t="s">
        <v>14</v>
      </c>
      <c r="G63" s="48"/>
      <c r="H63" s="48"/>
      <c r="I63" s="48"/>
      <c r="J63" s="48"/>
      <c r="K63" s="48"/>
      <c r="L63" s="48"/>
      <c r="M63" s="51"/>
    </row>
    <row r="64" spans="1:13" ht="33.75" customHeight="1">
      <c r="A64" s="5"/>
      <c r="B64" s="35"/>
      <c r="C64" s="51"/>
      <c r="D64" s="46"/>
      <c r="E64" s="46"/>
      <c r="F64" s="47" t="s">
        <v>15</v>
      </c>
      <c r="G64" s="48"/>
      <c r="H64" s="48">
        <v>186.4</v>
      </c>
      <c r="I64" s="48"/>
      <c r="J64" s="48"/>
      <c r="K64" s="48"/>
      <c r="L64" s="48"/>
      <c r="M64" s="51"/>
    </row>
    <row r="65" spans="1:13" ht="41.25" customHeight="1">
      <c r="A65" s="45">
        <v>5</v>
      </c>
      <c r="B65" s="33" t="s">
        <v>129</v>
      </c>
      <c r="C65" s="33" t="s">
        <v>130</v>
      </c>
      <c r="D65" s="32" t="s">
        <v>138</v>
      </c>
      <c r="E65" s="25" t="s">
        <v>68</v>
      </c>
      <c r="F65" s="23" t="s">
        <v>12</v>
      </c>
      <c r="G65" s="24">
        <f aca="true" t="shared" si="6" ref="G65:G72">H65+I65+J65+K65+L65</f>
        <v>1402.1999999999998</v>
      </c>
      <c r="H65" s="24">
        <f>H66+H67+H68</f>
        <v>1402.1999999999998</v>
      </c>
      <c r="I65" s="24">
        <f>I66+I67+I68</f>
        <v>0</v>
      </c>
      <c r="J65" s="24">
        <f>J66+J67+J68</f>
        <v>0</v>
      </c>
      <c r="K65" s="24">
        <f>K66+K67+K68</f>
        <v>0</v>
      </c>
      <c r="L65" s="24">
        <f>L66+L67+L68</f>
        <v>0</v>
      </c>
      <c r="M65" s="33" t="s">
        <v>131</v>
      </c>
    </row>
    <row r="66" spans="1:13" ht="35.25" customHeight="1">
      <c r="A66" s="45"/>
      <c r="B66" s="33"/>
      <c r="C66" s="33"/>
      <c r="D66" s="32"/>
      <c r="E66" s="25"/>
      <c r="F66" s="23" t="s">
        <v>13</v>
      </c>
      <c r="G66" s="24">
        <f t="shared" si="6"/>
        <v>1116.6</v>
      </c>
      <c r="H66" s="24">
        <v>1116.6</v>
      </c>
      <c r="I66" s="24"/>
      <c r="J66" s="24"/>
      <c r="K66" s="24"/>
      <c r="L66" s="24"/>
      <c r="M66" s="33"/>
    </row>
    <row r="67" spans="1:13" ht="36.75" customHeight="1">
      <c r="A67" s="45"/>
      <c r="B67" s="33"/>
      <c r="C67" s="33"/>
      <c r="D67" s="32"/>
      <c r="E67" s="25"/>
      <c r="F67" s="23" t="s">
        <v>14</v>
      </c>
      <c r="G67" s="24">
        <f t="shared" si="6"/>
        <v>0</v>
      </c>
      <c r="H67" s="24"/>
      <c r="I67" s="24"/>
      <c r="J67" s="24"/>
      <c r="K67" s="24"/>
      <c r="L67" s="24"/>
      <c r="M67" s="33"/>
    </row>
    <row r="68" spans="1:13" ht="30" customHeight="1">
      <c r="A68" s="45"/>
      <c r="B68" s="33"/>
      <c r="C68" s="33"/>
      <c r="D68" s="32"/>
      <c r="E68" s="25"/>
      <c r="F68" s="23" t="s">
        <v>15</v>
      </c>
      <c r="G68" s="24">
        <f t="shared" si="6"/>
        <v>285.6</v>
      </c>
      <c r="H68" s="24">
        <v>285.6</v>
      </c>
      <c r="I68" s="24"/>
      <c r="J68" s="24"/>
      <c r="K68" s="24"/>
      <c r="L68" s="24"/>
      <c r="M68" s="33"/>
    </row>
    <row r="69" spans="1:13" ht="38.25" customHeight="1">
      <c r="A69" s="45">
        <v>6</v>
      </c>
      <c r="B69" s="33" t="s">
        <v>132</v>
      </c>
      <c r="C69" s="33" t="s">
        <v>133</v>
      </c>
      <c r="D69" s="32" t="s">
        <v>138</v>
      </c>
      <c r="E69" s="45"/>
      <c r="F69" s="23" t="s">
        <v>12</v>
      </c>
      <c r="G69" s="24">
        <f>H69+I69+J69+K69+L69</f>
        <v>47.4</v>
      </c>
      <c r="H69" s="24">
        <f>H70+H71+H72</f>
        <v>47.4</v>
      </c>
      <c r="I69" s="24">
        <f>I70+I71+I72</f>
        <v>0</v>
      </c>
      <c r="J69" s="24">
        <f>J70+J71+J72</f>
        <v>0</v>
      </c>
      <c r="K69" s="24">
        <f>K70+K71+K72</f>
        <v>0</v>
      </c>
      <c r="L69" s="24">
        <f>L70+L71+L72</f>
        <v>0</v>
      </c>
      <c r="M69" s="33" t="s">
        <v>134</v>
      </c>
    </row>
    <row r="70" spans="1:13" ht="33" customHeight="1">
      <c r="A70" s="45"/>
      <c r="B70" s="33"/>
      <c r="C70" s="33"/>
      <c r="D70" s="32"/>
      <c r="E70" s="45"/>
      <c r="F70" s="23" t="s">
        <v>13</v>
      </c>
      <c r="G70" s="24">
        <f t="shared" si="6"/>
        <v>0</v>
      </c>
      <c r="H70" s="24">
        <v>0</v>
      </c>
      <c r="I70" s="24"/>
      <c r="J70" s="24"/>
      <c r="K70" s="24"/>
      <c r="L70" s="24"/>
      <c r="M70" s="33"/>
    </row>
    <row r="71" spans="1:13" ht="34.5" customHeight="1">
      <c r="A71" s="45"/>
      <c r="B71" s="33"/>
      <c r="C71" s="33"/>
      <c r="D71" s="32"/>
      <c r="E71" s="45"/>
      <c r="F71" s="23" t="s">
        <v>14</v>
      </c>
      <c r="G71" s="24">
        <f t="shared" si="6"/>
        <v>0</v>
      </c>
      <c r="H71" s="24"/>
      <c r="I71" s="24"/>
      <c r="J71" s="24"/>
      <c r="K71" s="24"/>
      <c r="L71" s="24"/>
      <c r="M71" s="33"/>
    </row>
    <row r="72" spans="1:13" ht="39" customHeight="1">
      <c r="A72" s="45"/>
      <c r="B72" s="33"/>
      <c r="C72" s="33"/>
      <c r="D72" s="32"/>
      <c r="E72" s="45"/>
      <c r="F72" s="23" t="s">
        <v>15</v>
      </c>
      <c r="G72" s="24">
        <f t="shared" si="6"/>
        <v>47.4</v>
      </c>
      <c r="H72" s="24">
        <v>47.4</v>
      </c>
      <c r="I72" s="24"/>
      <c r="J72" s="24"/>
      <c r="K72" s="24"/>
      <c r="L72" s="24"/>
      <c r="M72" s="33"/>
    </row>
    <row r="73" spans="1:13" ht="48" customHeight="1">
      <c r="A73" s="25"/>
      <c r="B73" s="25" t="s">
        <v>37</v>
      </c>
      <c r="C73" s="35" t="s">
        <v>18</v>
      </c>
      <c r="D73" s="35"/>
      <c r="E73" s="35"/>
      <c r="F73" s="35"/>
      <c r="G73" s="35"/>
      <c r="H73" s="35"/>
      <c r="I73" s="35"/>
      <c r="J73" s="35"/>
      <c r="K73" s="35"/>
      <c r="L73" s="35"/>
      <c r="M73" s="9"/>
    </row>
    <row r="74" spans="1:13" ht="237.75" customHeight="1">
      <c r="A74" s="25"/>
      <c r="B74" s="25"/>
      <c r="C74" s="7" t="s">
        <v>38</v>
      </c>
      <c r="D74" s="9"/>
      <c r="E74" s="9"/>
      <c r="F74" s="9"/>
      <c r="G74" s="9"/>
      <c r="H74" s="9"/>
      <c r="I74" s="9"/>
      <c r="J74" s="9"/>
      <c r="K74" s="9"/>
      <c r="L74" s="9"/>
      <c r="M74" s="7" t="s">
        <v>19</v>
      </c>
    </row>
    <row r="75" spans="1:13" ht="30.75" customHeight="1">
      <c r="A75" s="25"/>
      <c r="B75" s="25" t="s">
        <v>39</v>
      </c>
      <c r="C75" s="25" t="s">
        <v>59</v>
      </c>
      <c r="D75" s="25" t="s">
        <v>78</v>
      </c>
      <c r="E75" s="25" t="s">
        <v>68</v>
      </c>
      <c r="F75" s="5" t="s">
        <v>12</v>
      </c>
      <c r="G75" s="8">
        <f>H75+I75+J75+K75+L75</f>
        <v>4000</v>
      </c>
      <c r="H75" s="8">
        <f>H76+H77+H78</f>
        <v>800</v>
      </c>
      <c r="I75" s="8">
        <f>I76+I77+I78</f>
        <v>800</v>
      </c>
      <c r="J75" s="8">
        <f>J76+J77+J78</f>
        <v>800</v>
      </c>
      <c r="K75" s="8">
        <f>K76+K77+K78</f>
        <v>800</v>
      </c>
      <c r="L75" s="8">
        <f>L76+L77+L78</f>
        <v>800</v>
      </c>
      <c r="M75" s="25" t="s">
        <v>52</v>
      </c>
    </row>
    <row r="76" spans="1:13" ht="33" customHeight="1">
      <c r="A76" s="26"/>
      <c r="B76" s="26"/>
      <c r="C76" s="26"/>
      <c r="D76" s="26"/>
      <c r="E76" s="34"/>
      <c r="F76" s="5" t="s">
        <v>13</v>
      </c>
      <c r="G76" s="8">
        <f>H76+I76+J76+K76+L76</f>
        <v>2000</v>
      </c>
      <c r="H76" s="8">
        <v>400</v>
      </c>
      <c r="I76" s="8">
        <v>400</v>
      </c>
      <c r="J76" s="8">
        <v>400</v>
      </c>
      <c r="K76" s="8">
        <v>400</v>
      </c>
      <c r="L76" s="8">
        <v>400</v>
      </c>
      <c r="M76" s="26"/>
    </row>
    <row r="77" spans="1:13" ht="27.75" customHeight="1">
      <c r="A77" s="26"/>
      <c r="B77" s="26"/>
      <c r="C77" s="26"/>
      <c r="D77" s="26"/>
      <c r="E77" s="34"/>
      <c r="F77" s="5" t="s">
        <v>14</v>
      </c>
      <c r="G77" s="8">
        <f>H77+I77+J77+K77+L77</f>
        <v>2000</v>
      </c>
      <c r="H77" s="8">
        <v>400</v>
      </c>
      <c r="I77" s="8">
        <v>400</v>
      </c>
      <c r="J77" s="8">
        <v>400</v>
      </c>
      <c r="K77" s="8">
        <v>400</v>
      </c>
      <c r="L77" s="8">
        <v>400</v>
      </c>
      <c r="M77" s="26"/>
    </row>
    <row r="78" spans="1:13" ht="14.25" customHeight="1">
      <c r="A78" s="26"/>
      <c r="B78" s="26"/>
      <c r="C78" s="26"/>
      <c r="D78" s="26"/>
      <c r="E78" s="34"/>
      <c r="F78" s="5" t="s">
        <v>15</v>
      </c>
      <c r="G78" s="8">
        <f>H78+I78+J78+K78+L78</f>
        <v>0</v>
      </c>
      <c r="H78" s="8"/>
      <c r="I78" s="8"/>
      <c r="J78" s="8"/>
      <c r="K78" s="8"/>
      <c r="L78" s="8"/>
      <c r="M78" s="26"/>
    </row>
    <row r="79" spans="1:13" ht="84.75" customHeight="1">
      <c r="A79" s="5"/>
      <c r="B79" s="9"/>
      <c r="C79" s="25" t="s">
        <v>55</v>
      </c>
      <c r="D79" s="26"/>
      <c r="E79" s="26"/>
      <c r="F79" s="26"/>
      <c r="G79" s="26"/>
      <c r="H79" s="26"/>
      <c r="I79" s="26"/>
      <c r="J79" s="26"/>
      <c r="K79" s="26"/>
      <c r="L79" s="26"/>
      <c r="M79" s="9"/>
    </row>
    <row r="80" spans="1:13" ht="138.75" customHeight="1">
      <c r="A80" s="9"/>
      <c r="B80" s="7" t="s">
        <v>40</v>
      </c>
      <c r="C80" s="35" t="s">
        <v>61</v>
      </c>
      <c r="D80" s="52"/>
      <c r="E80" s="52"/>
      <c r="F80" s="52"/>
      <c r="G80" s="52"/>
      <c r="H80" s="52"/>
      <c r="I80" s="52"/>
      <c r="J80" s="52"/>
      <c r="K80" s="52"/>
      <c r="L80" s="52"/>
      <c r="M80" s="7" t="s">
        <v>56</v>
      </c>
    </row>
    <row r="81" spans="1:13" ht="15.75">
      <c r="A81" s="31"/>
      <c r="B81" s="27" t="s">
        <v>41</v>
      </c>
      <c r="C81" s="27" t="s">
        <v>20</v>
      </c>
      <c r="D81" s="28"/>
      <c r="E81" s="28"/>
      <c r="F81" s="28"/>
      <c r="G81" s="28"/>
      <c r="H81" s="28"/>
      <c r="I81" s="28"/>
      <c r="J81" s="28"/>
      <c r="K81" s="28"/>
      <c r="L81" s="28"/>
      <c r="M81" s="9"/>
    </row>
    <row r="82" spans="1:13" ht="31.5">
      <c r="A82" s="31"/>
      <c r="B82" s="28"/>
      <c r="C82" s="27" t="s">
        <v>21</v>
      </c>
      <c r="D82" s="27" t="s">
        <v>138</v>
      </c>
      <c r="E82" s="27" t="s">
        <v>68</v>
      </c>
      <c r="F82" s="10" t="s">
        <v>12</v>
      </c>
      <c r="G82" s="8">
        <f>H82+I82+J82+K82+L82</f>
        <v>25</v>
      </c>
      <c r="H82" s="8">
        <f>H83+H84+H85+H86</f>
        <v>5</v>
      </c>
      <c r="I82" s="8">
        <f>I83+I84+I85+I86</f>
        <v>5</v>
      </c>
      <c r="J82" s="8">
        <f>J83+J84+J85+J86</f>
        <v>5</v>
      </c>
      <c r="K82" s="8">
        <f>K83+K84+K85+K86</f>
        <v>5</v>
      </c>
      <c r="L82" s="8">
        <f>L83+L84+L85+L86</f>
        <v>5</v>
      </c>
      <c r="M82" s="25" t="s">
        <v>35</v>
      </c>
    </row>
    <row r="83" spans="1:13" ht="31.5">
      <c r="A83" s="31"/>
      <c r="B83" s="28"/>
      <c r="C83" s="28"/>
      <c r="D83" s="28"/>
      <c r="E83" s="28"/>
      <c r="F83" s="10" t="s">
        <v>13</v>
      </c>
      <c r="G83" s="8">
        <f>H83+I83+J83+K83+L83</f>
        <v>0</v>
      </c>
      <c r="H83" s="8"/>
      <c r="I83" s="8"/>
      <c r="J83" s="8"/>
      <c r="K83" s="8"/>
      <c r="L83" s="8"/>
      <c r="M83" s="25"/>
    </row>
    <row r="84" spans="1:13" ht="63" customHeight="1">
      <c r="A84" s="31"/>
      <c r="B84" s="28"/>
      <c r="C84" s="28"/>
      <c r="D84" s="28"/>
      <c r="E84" s="28"/>
      <c r="F84" s="10" t="s">
        <v>14</v>
      </c>
      <c r="G84" s="8">
        <f>H84+I84+J84+K84+L84</f>
        <v>0</v>
      </c>
      <c r="H84" s="8"/>
      <c r="I84" s="8"/>
      <c r="J84" s="8"/>
      <c r="K84" s="8"/>
      <c r="L84" s="8"/>
      <c r="M84" s="25"/>
    </row>
    <row r="85" spans="1:13" ht="86.25" customHeight="1">
      <c r="A85" s="31"/>
      <c r="B85" s="28"/>
      <c r="C85" s="28"/>
      <c r="D85" s="28"/>
      <c r="E85" s="28"/>
      <c r="F85" s="10" t="s">
        <v>15</v>
      </c>
      <c r="G85" s="8">
        <f>H85+I85+J85+K85+L85</f>
        <v>25</v>
      </c>
      <c r="H85" s="8">
        <v>5</v>
      </c>
      <c r="I85" s="8">
        <v>5</v>
      </c>
      <c r="J85" s="8">
        <v>5</v>
      </c>
      <c r="K85" s="8">
        <v>5</v>
      </c>
      <c r="L85" s="8">
        <v>5</v>
      </c>
      <c r="M85" s="25"/>
    </row>
    <row r="86" spans="1:13" ht="15.75">
      <c r="A86" s="31"/>
      <c r="B86" s="28"/>
      <c r="C86" s="28"/>
      <c r="D86" s="28"/>
      <c r="E86" s="28"/>
      <c r="F86" s="8" t="s">
        <v>16</v>
      </c>
      <c r="G86" s="8"/>
      <c r="H86" s="8"/>
      <c r="I86" s="8"/>
      <c r="J86" s="8"/>
      <c r="K86" s="8"/>
      <c r="L86" s="8"/>
      <c r="M86" s="25"/>
    </row>
    <row r="87" spans="1:13" ht="52.5" customHeight="1">
      <c r="A87" s="25"/>
      <c r="B87" s="27" t="s">
        <v>74</v>
      </c>
      <c r="C87" s="27" t="s">
        <v>22</v>
      </c>
      <c r="D87" s="27" t="s">
        <v>138</v>
      </c>
      <c r="E87" s="27" t="s">
        <v>68</v>
      </c>
      <c r="F87" s="10" t="s">
        <v>12</v>
      </c>
      <c r="G87" s="8">
        <f>H87+I87+J87+K87+L87</f>
        <v>25</v>
      </c>
      <c r="H87" s="8">
        <f>H88+H89+H90</f>
        <v>5</v>
      </c>
      <c r="I87" s="8">
        <f>I88+I89+I90</f>
        <v>5</v>
      </c>
      <c r="J87" s="8">
        <f>J88+J89+J90</f>
        <v>5</v>
      </c>
      <c r="K87" s="8">
        <f>K88+K89+K90</f>
        <v>5</v>
      </c>
      <c r="L87" s="8">
        <f>L88+L89+L90</f>
        <v>5</v>
      </c>
      <c r="M87" s="25" t="s">
        <v>23</v>
      </c>
    </row>
    <row r="88" spans="1:13" ht="31.5">
      <c r="A88" s="25"/>
      <c r="B88" s="27"/>
      <c r="C88" s="27"/>
      <c r="D88" s="28"/>
      <c r="E88" s="28"/>
      <c r="F88" s="10" t="s">
        <v>13</v>
      </c>
      <c r="G88" s="8">
        <f>H88+I88+J88+K88+L88</f>
        <v>0</v>
      </c>
      <c r="H88" s="8"/>
      <c r="I88" s="8"/>
      <c r="J88" s="8"/>
      <c r="K88" s="8"/>
      <c r="L88" s="8"/>
      <c r="M88" s="25"/>
    </row>
    <row r="89" spans="1:13" ht="31.5">
      <c r="A89" s="25"/>
      <c r="B89" s="27"/>
      <c r="C89" s="27"/>
      <c r="D89" s="28"/>
      <c r="E89" s="28"/>
      <c r="F89" s="10" t="s">
        <v>14</v>
      </c>
      <c r="G89" s="8">
        <f>H89+I89+J89+K89+L89</f>
        <v>0</v>
      </c>
      <c r="H89" s="8"/>
      <c r="I89" s="8"/>
      <c r="J89" s="8"/>
      <c r="K89" s="8"/>
      <c r="L89" s="8"/>
      <c r="M89" s="25"/>
    </row>
    <row r="90" spans="1:13" ht="31.5">
      <c r="A90" s="25"/>
      <c r="B90" s="27"/>
      <c r="C90" s="27"/>
      <c r="D90" s="28"/>
      <c r="E90" s="28"/>
      <c r="F90" s="10" t="s">
        <v>15</v>
      </c>
      <c r="G90" s="8">
        <f>H90+I90+J90+K90+L90</f>
        <v>25</v>
      </c>
      <c r="H90" s="8">
        <v>5</v>
      </c>
      <c r="I90" s="8">
        <v>5</v>
      </c>
      <c r="J90" s="8">
        <v>5</v>
      </c>
      <c r="K90" s="8">
        <v>5</v>
      </c>
      <c r="L90" s="8">
        <v>5</v>
      </c>
      <c r="M90" s="25"/>
    </row>
    <row r="91" spans="1:13" ht="15.75">
      <c r="A91" s="25"/>
      <c r="B91" s="27"/>
      <c r="C91" s="27"/>
      <c r="D91" s="28"/>
      <c r="E91" s="28"/>
      <c r="F91" s="8" t="s">
        <v>16</v>
      </c>
      <c r="G91" s="8"/>
      <c r="H91" s="8"/>
      <c r="I91" s="8"/>
      <c r="J91" s="8"/>
      <c r="K91" s="8"/>
      <c r="L91" s="8"/>
      <c r="M91" s="25"/>
    </row>
    <row r="92" spans="1:13" ht="30.75" customHeight="1">
      <c r="A92" s="25"/>
      <c r="B92" s="27" t="s">
        <v>84</v>
      </c>
      <c r="C92" s="27" t="s">
        <v>85</v>
      </c>
      <c r="D92" s="27" t="s">
        <v>138</v>
      </c>
      <c r="E92" s="27" t="s">
        <v>68</v>
      </c>
      <c r="F92" s="10" t="s">
        <v>12</v>
      </c>
      <c r="G92" s="8">
        <f aca="true" t="shared" si="7" ref="G92:G103">H92+I92+J92+K92+L92</f>
        <v>25</v>
      </c>
      <c r="H92" s="8">
        <f>H93+H94+H95+H96</f>
        <v>5</v>
      </c>
      <c r="I92" s="8">
        <f>I93+I94+I95+I96</f>
        <v>5</v>
      </c>
      <c r="J92" s="8">
        <f>J93+J94+J95+J96</f>
        <v>5</v>
      </c>
      <c r="K92" s="8">
        <f>K93+K94+K95+K96</f>
        <v>5</v>
      </c>
      <c r="L92" s="8">
        <f>L93+L94+L95+L96</f>
        <v>5</v>
      </c>
      <c r="M92" s="25" t="s">
        <v>101</v>
      </c>
    </row>
    <row r="93" spans="1:13" ht="31.5">
      <c r="A93" s="25"/>
      <c r="B93" s="27"/>
      <c r="C93" s="27"/>
      <c r="D93" s="28"/>
      <c r="E93" s="28"/>
      <c r="F93" s="10" t="s">
        <v>13</v>
      </c>
      <c r="G93" s="8">
        <f t="shared" si="7"/>
        <v>0</v>
      </c>
      <c r="H93" s="8"/>
      <c r="I93" s="8"/>
      <c r="J93" s="8"/>
      <c r="K93" s="8"/>
      <c r="L93" s="8"/>
      <c r="M93" s="25"/>
    </row>
    <row r="94" spans="1:13" ht="31.5">
      <c r="A94" s="25"/>
      <c r="B94" s="27"/>
      <c r="C94" s="27"/>
      <c r="D94" s="28"/>
      <c r="E94" s="28"/>
      <c r="F94" s="10" t="s">
        <v>14</v>
      </c>
      <c r="G94" s="8">
        <f t="shared" si="7"/>
        <v>0</v>
      </c>
      <c r="H94" s="8"/>
      <c r="I94" s="8"/>
      <c r="J94" s="8"/>
      <c r="K94" s="8"/>
      <c r="L94" s="8"/>
      <c r="M94" s="25"/>
    </row>
    <row r="95" spans="1:13" ht="31.5">
      <c r="A95" s="25"/>
      <c r="B95" s="27"/>
      <c r="C95" s="27"/>
      <c r="D95" s="28"/>
      <c r="E95" s="28"/>
      <c r="F95" s="10" t="s">
        <v>15</v>
      </c>
      <c r="G95" s="8">
        <f>H95+I95+J95+K95+L95</f>
        <v>25</v>
      </c>
      <c r="H95" s="8">
        <v>5</v>
      </c>
      <c r="I95" s="8">
        <v>5</v>
      </c>
      <c r="J95" s="8">
        <v>5</v>
      </c>
      <c r="K95" s="8">
        <v>5</v>
      </c>
      <c r="L95" s="8">
        <v>5</v>
      </c>
      <c r="M95" s="25"/>
    </row>
    <row r="96" spans="1:13" ht="15.75">
      <c r="A96" s="25"/>
      <c r="B96" s="27"/>
      <c r="C96" s="27"/>
      <c r="D96" s="28"/>
      <c r="E96" s="28"/>
      <c r="F96" s="8" t="s">
        <v>16</v>
      </c>
      <c r="G96" s="8">
        <f t="shared" si="7"/>
        <v>0</v>
      </c>
      <c r="H96" s="8"/>
      <c r="I96" s="8"/>
      <c r="J96" s="8"/>
      <c r="K96" s="8"/>
      <c r="L96" s="8"/>
      <c r="M96" s="25"/>
    </row>
    <row r="97" spans="1:13" ht="31.5">
      <c r="A97" s="25"/>
      <c r="B97" s="27" t="s">
        <v>86</v>
      </c>
      <c r="C97" s="27" t="s">
        <v>87</v>
      </c>
      <c r="D97" s="27" t="s">
        <v>138</v>
      </c>
      <c r="E97" s="27" t="s">
        <v>68</v>
      </c>
      <c r="F97" s="10" t="s">
        <v>12</v>
      </c>
      <c r="G97" s="8">
        <f t="shared" si="7"/>
        <v>1625</v>
      </c>
      <c r="H97" s="8">
        <f>H99+H100+H101+H98</f>
        <v>325</v>
      </c>
      <c r="I97" s="8">
        <f>I99+I100+I101+I98</f>
        <v>325</v>
      </c>
      <c r="J97" s="8">
        <f>J99+J100+J101+J98</f>
        <v>325</v>
      </c>
      <c r="K97" s="8">
        <f>K99+K100+K101+K98</f>
        <v>325</v>
      </c>
      <c r="L97" s="8">
        <f>L99+L100+L101+L98</f>
        <v>325</v>
      </c>
      <c r="M97" s="25" t="s">
        <v>88</v>
      </c>
    </row>
    <row r="98" spans="1:13" ht="31.5">
      <c r="A98" s="25"/>
      <c r="B98" s="27"/>
      <c r="C98" s="27"/>
      <c r="D98" s="28"/>
      <c r="E98" s="28"/>
      <c r="F98" s="10" t="s">
        <v>13</v>
      </c>
      <c r="G98" s="8">
        <f t="shared" si="7"/>
        <v>1625</v>
      </c>
      <c r="H98" s="8">
        <v>325</v>
      </c>
      <c r="I98" s="8">
        <v>325</v>
      </c>
      <c r="J98" s="8">
        <v>325</v>
      </c>
      <c r="K98" s="8">
        <v>325</v>
      </c>
      <c r="L98" s="8">
        <v>325</v>
      </c>
      <c r="M98" s="25"/>
    </row>
    <row r="99" spans="1:13" ht="31.5">
      <c r="A99" s="25"/>
      <c r="B99" s="27"/>
      <c r="C99" s="27"/>
      <c r="D99" s="28"/>
      <c r="E99" s="28"/>
      <c r="F99" s="10" t="s">
        <v>14</v>
      </c>
      <c r="G99" s="8">
        <f t="shared" si="7"/>
        <v>0</v>
      </c>
      <c r="H99" s="8"/>
      <c r="I99" s="8"/>
      <c r="J99" s="8"/>
      <c r="K99" s="8"/>
      <c r="L99" s="8"/>
      <c r="M99" s="25"/>
    </row>
    <row r="100" spans="1:13" ht="31.5">
      <c r="A100" s="25"/>
      <c r="B100" s="27"/>
      <c r="C100" s="27"/>
      <c r="D100" s="28"/>
      <c r="E100" s="28"/>
      <c r="F100" s="10" t="s">
        <v>15</v>
      </c>
      <c r="G100" s="8">
        <f>H100+I100+J100+K100+L100</f>
        <v>0</v>
      </c>
      <c r="H100" s="8"/>
      <c r="I100" s="8"/>
      <c r="J100" s="8"/>
      <c r="K100" s="8"/>
      <c r="L100" s="8"/>
      <c r="M100" s="25"/>
    </row>
    <row r="101" spans="1:13" ht="18" customHeight="1">
      <c r="A101" s="25"/>
      <c r="B101" s="27"/>
      <c r="C101" s="27"/>
      <c r="D101" s="28"/>
      <c r="E101" s="28"/>
      <c r="F101" s="8" t="s">
        <v>16</v>
      </c>
      <c r="G101" s="8">
        <f t="shared" si="7"/>
        <v>0</v>
      </c>
      <c r="H101" s="8"/>
      <c r="I101" s="8"/>
      <c r="J101" s="8"/>
      <c r="K101" s="8"/>
      <c r="L101" s="8"/>
      <c r="M101" s="25"/>
    </row>
    <row r="102" spans="1:13" ht="31.5">
      <c r="A102" s="25"/>
      <c r="B102" s="27" t="s">
        <v>89</v>
      </c>
      <c r="C102" s="27" t="s">
        <v>123</v>
      </c>
      <c r="D102" s="27" t="s">
        <v>138</v>
      </c>
      <c r="E102" s="27" t="s">
        <v>68</v>
      </c>
      <c r="F102" s="10" t="s">
        <v>12</v>
      </c>
      <c r="G102" s="8">
        <f t="shared" si="7"/>
        <v>5750</v>
      </c>
      <c r="H102" s="8">
        <f>H103+H104+H105+H106</f>
        <v>1150</v>
      </c>
      <c r="I102" s="8">
        <f>I103+I104+I105+I106</f>
        <v>1150</v>
      </c>
      <c r="J102" s="8">
        <f>J103+J104+J105+J106</f>
        <v>1150</v>
      </c>
      <c r="K102" s="8">
        <f>K103+K104+K105+K106</f>
        <v>1150</v>
      </c>
      <c r="L102" s="8">
        <f>L103+L104+L105+L106</f>
        <v>1150</v>
      </c>
      <c r="M102" s="35" t="s">
        <v>90</v>
      </c>
    </row>
    <row r="103" spans="1:13" ht="31.5">
      <c r="A103" s="25"/>
      <c r="B103" s="27"/>
      <c r="C103" s="27"/>
      <c r="D103" s="28"/>
      <c r="E103" s="28"/>
      <c r="F103" s="10" t="s">
        <v>13</v>
      </c>
      <c r="G103" s="8">
        <f t="shared" si="7"/>
        <v>4750</v>
      </c>
      <c r="H103" s="8">
        <v>950</v>
      </c>
      <c r="I103" s="8">
        <v>950</v>
      </c>
      <c r="J103" s="8">
        <v>950</v>
      </c>
      <c r="K103" s="8">
        <v>950</v>
      </c>
      <c r="L103" s="8">
        <v>950</v>
      </c>
      <c r="M103" s="35"/>
    </row>
    <row r="104" spans="1:13" ht="31.5">
      <c r="A104" s="25"/>
      <c r="B104" s="27"/>
      <c r="C104" s="27"/>
      <c r="D104" s="28"/>
      <c r="E104" s="28"/>
      <c r="F104" s="10" t="s">
        <v>14</v>
      </c>
      <c r="G104" s="8">
        <f aca="true" t="shared" si="8" ref="G104:G109">H104+I104+J104+K104+L104</f>
        <v>0</v>
      </c>
      <c r="H104" s="8"/>
      <c r="I104" s="8"/>
      <c r="J104" s="8"/>
      <c r="K104" s="8"/>
      <c r="L104" s="8"/>
      <c r="M104" s="35"/>
    </row>
    <row r="105" spans="1:13" ht="31.5">
      <c r="A105" s="25"/>
      <c r="B105" s="27"/>
      <c r="C105" s="27"/>
      <c r="D105" s="28"/>
      <c r="E105" s="28"/>
      <c r="F105" s="10" t="s">
        <v>15</v>
      </c>
      <c r="G105" s="8">
        <f>H105+I105+J105+K105+L105</f>
        <v>1000</v>
      </c>
      <c r="H105" s="8">
        <v>200</v>
      </c>
      <c r="I105" s="8">
        <v>200</v>
      </c>
      <c r="J105" s="8">
        <v>200</v>
      </c>
      <c r="K105" s="8">
        <v>200</v>
      </c>
      <c r="L105" s="8">
        <v>200</v>
      </c>
      <c r="M105" s="35"/>
    </row>
    <row r="106" spans="1:13" ht="15.75">
      <c r="A106" s="25"/>
      <c r="B106" s="27"/>
      <c r="C106" s="27"/>
      <c r="D106" s="28"/>
      <c r="E106" s="28"/>
      <c r="F106" s="8" t="s">
        <v>16</v>
      </c>
      <c r="G106" s="8">
        <f t="shared" si="8"/>
        <v>0</v>
      </c>
      <c r="H106" s="8"/>
      <c r="I106" s="8"/>
      <c r="J106" s="8"/>
      <c r="K106" s="8"/>
      <c r="L106" s="8"/>
      <c r="M106" s="35"/>
    </row>
    <row r="107" spans="1:13" ht="31.5">
      <c r="A107" s="25"/>
      <c r="B107" s="27" t="s">
        <v>91</v>
      </c>
      <c r="C107" s="27" t="s">
        <v>92</v>
      </c>
      <c r="D107" s="27" t="s">
        <v>138</v>
      </c>
      <c r="E107" s="27" t="s">
        <v>68</v>
      </c>
      <c r="F107" s="10" t="s">
        <v>12</v>
      </c>
      <c r="G107" s="8">
        <f>H107+I107+J107+K107+L107</f>
        <v>12292.2</v>
      </c>
      <c r="H107" s="8">
        <f>H108+H110+H111</f>
        <v>2412.2</v>
      </c>
      <c r="I107" s="8">
        <f>I108+I110+I111</f>
        <v>2435</v>
      </c>
      <c r="J107" s="8">
        <f>J108+J110+J111</f>
        <v>2455</v>
      </c>
      <c r="K107" s="8">
        <f>K108+K110+K111</f>
        <v>2485</v>
      </c>
      <c r="L107" s="8">
        <f>L108+L110+L111</f>
        <v>2505</v>
      </c>
      <c r="M107" s="25" t="s">
        <v>93</v>
      </c>
    </row>
    <row r="108" spans="1:13" ht="31.5">
      <c r="A108" s="25"/>
      <c r="B108" s="27"/>
      <c r="C108" s="27"/>
      <c r="D108" s="28"/>
      <c r="E108" s="28"/>
      <c r="F108" s="10" t="s">
        <v>13</v>
      </c>
      <c r="G108" s="8">
        <f t="shared" si="8"/>
        <v>0</v>
      </c>
      <c r="H108" s="8"/>
      <c r="I108" s="8"/>
      <c r="J108" s="8"/>
      <c r="K108" s="8"/>
      <c r="L108" s="8"/>
      <c r="M108" s="25"/>
    </row>
    <row r="109" spans="1:13" ht="31.5">
      <c r="A109" s="25"/>
      <c r="B109" s="27"/>
      <c r="C109" s="27"/>
      <c r="D109" s="28"/>
      <c r="E109" s="28"/>
      <c r="F109" s="10" t="s">
        <v>14</v>
      </c>
      <c r="G109" s="8">
        <f t="shared" si="8"/>
        <v>0</v>
      </c>
      <c r="H109" s="8"/>
      <c r="I109" s="8"/>
      <c r="J109" s="8"/>
      <c r="K109" s="8"/>
      <c r="L109" s="8"/>
      <c r="M109" s="25"/>
    </row>
    <row r="110" spans="1:13" ht="31.5">
      <c r="A110" s="25"/>
      <c r="B110" s="27"/>
      <c r="C110" s="27"/>
      <c r="D110" s="28"/>
      <c r="E110" s="28"/>
      <c r="F110" s="10" t="s">
        <v>15</v>
      </c>
      <c r="G110" s="8">
        <f aca="true" t="shared" si="9" ref="G110:G116">H110+I110+J110+K110+L110</f>
        <v>12267.2</v>
      </c>
      <c r="H110" s="8">
        <v>2407.2</v>
      </c>
      <c r="I110" s="8">
        <v>2430</v>
      </c>
      <c r="J110" s="8">
        <v>2450</v>
      </c>
      <c r="K110" s="8">
        <v>2480</v>
      </c>
      <c r="L110" s="8">
        <v>2500</v>
      </c>
      <c r="M110" s="25"/>
    </row>
    <row r="111" spans="1:13" ht="15.75">
      <c r="A111" s="25"/>
      <c r="B111" s="27"/>
      <c r="C111" s="27"/>
      <c r="D111" s="28"/>
      <c r="E111" s="28"/>
      <c r="F111" s="8" t="s">
        <v>16</v>
      </c>
      <c r="G111" s="8">
        <f t="shared" si="9"/>
        <v>25</v>
      </c>
      <c r="H111" s="8">
        <v>5</v>
      </c>
      <c r="I111" s="8">
        <v>5</v>
      </c>
      <c r="J111" s="8">
        <v>5</v>
      </c>
      <c r="K111" s="8">
        <v>5</v>
      </c>
      <c r="L111" s="8">
        <v>5</v>
      </c>
      <c r="M111" s="25"/>
    </row>
    <row r="112" spans="1:13" ht="31.5">
      <c r="A112" s="25"/>
      <c r="B112" s="27" t="s">
        <v>112</v>
      </c>
      <c r="C112" s="27" t="s">
        <v>116</v>
      </c>
      <c r="D112" s="27" t="s">
        <v>138</v>
      </c>
      <c r="E112" s="27" t="s">
        <v>68</v>
      </c>
      <c r="F112" s="10" t="s">
        <v>12</v>
      </c>
      <c r="G112" s="8">
        <f t="shared" si="9"/>
        <v>1620.6</v>
      </c>
      <c r="H112" s="8">
        <f>H113+H114+H115+H116</f>
        <v>1620.6</v>
      </c>
      <c r="I112" s="8">
        <f>I113+I114+I115+I116</f>
        <v>0</v>
      </c>
      <c r="J112" s="8">
        <f>J113+J114+J115+J116</f>
        <v>0</v>
      </c>
      <c r="K112" s="8">
        <f>K113+K114+K115+K116</f>
        <v>0</v>
      </c>
      <c r="L112" s="8">
        <f>L113+L114+L115+L116</f>
        <v>0</v>
      </c>
      <c r="M112" s="25" t="s">
        <v>117</v>
      </c>
    </row>
    <row r="113" spans="1:13" ht="31.5">
      <c r="A113" s="25"/>
      <c r="B113" s="27"/>
      <c r="C113" s="27"/>
      <c r="D113" s="28"/>
      <c r="E113" s="28"/>
      <c r="F113" s="10" t="s">
        <v>13</v>
      </c>
      <c r="G113" s="8">
        <f t="shared" si="9"/>
        <v>0</v>
      </c>
      <c r="H113" s="8"/>
      <c r="I113" s="8"/>
      <c r="J113" s="8"/>
      <c r="K113" s="8"/>
      <c r="L113" s="8"/>
      <c r="M113" s="25"/>
    </row>
    <row r="114" spans="1:13" ht="31.5">
      <c r="A114" s="25"/>
      <c r="B114" s="27"/>
      <c r="C114" s="27"/>
      <c r="D114" s="28"/>
      <c r="E114" s="28"/>
      <c r="F114" s="10" t="s">
        <v>14</v>
      </c>
      <c r="G114" s="8">
        <f t="shared" si="9"/>
        <v>0</v>
      </c>
      <c r="H114" s="8"/>
      <c r="I114" s="8"/>
      <c r="J114" s="8"/>
      <c r="K114" s="8"/>
      <c r="L114" s="8"/>
      <c r="M114" s="25"/>
    </row>
    <row r="115" spans="1:13" ht="31.5">
      <c r="A115" s="25"/>
      <c r="B115" s="27"/>
      <c r="C115" s="27"/>
      <c r="D115" s="28"/>
      <c r="E115" s="28"/>
      <c r="F115" s="10" t="s">
        <v>15</v>
      </c>
      <c r="G115" s="8">
        <f t="shared" si="9"/>
        <v>1620.6</v>
      </c>
      <c r="H115" s="8">
        <v>1620.6</v>
      </c>
      <c r="I115" s="8">
        <v>0</v>
      </c>
      <c r="J115" s="8">
        <v>0</v>
      </c>
      <c r="K115" s="8">
        <v>0</v>
      </c>
      <c r="L115" s="8">
        <v>0</v>
      </c>
      <c r="M115" s="25"/>
    </row>
    <row r="116" spans="1:13" ht="15.75">
      <c r="A116" s="25"/>
      <c r="B116" s="27"/>
      <c r="C116" s="27"/>
      <c r="D116" s="28"/>
      <c r="E116" s="28"/>
      <c r="F116" s="8" t="s">
        <v>16</v>
      </c>
      <c r="G116" s="8">
        <f t="shared" si="9"/>
        <v>0</v>
      </c>
      <c r="H116" s="8"/>
      <c r="I116" s="8"/>
      <c r="J116" s="8"/>
      <c r="K116" s="8"/>
      <c r="L116" s="8"/>
      <c r="M116" s="25"/>
    </row>
    <row r="117" spans="1:13" ht="71.25" customHeight="1">
      <c r="A117" s="11"/>
      <c r="B117" s="12"/>
      <c r="C117" s="27" t="s">
        <v>62</v>
      </c>
      <c r="D117" s="28"/>
      <c r="E117" s="28"/>
      <c r="F117" s="28"/>
      <c r="G117" s="28"/>
      <c r="H117" s="28"/>
      <c r="I117" s="28"/>
      <c r="J117" s="28"/>
      <c r="K117" s="28"/>
      <c r="L117" s="28"/>
      <c r="M117" s="11"/>
    </row>
    <row r="118" spans="1:13" ht="31.5" customHeight="1">
      <c r="A118" s="25"/>
      <c r="B118" s="27" t="s">
        <v>98</v>
      </c>
      <c r="C118" s="27"/>
      <c r="D118" s="27"/>
      <c r="E118" s="27"/>
      <c r="F118" s="10" t="s">
        <v>12</v>
      </c>
      <c r="G118" s="8">
        <f>SUM(H118:L118)</f>
        <v>49981.9</v>
      </c>
      <c r="H118" s="8">
        <f>SUM(H119:H122)</f>
        <v>15381.9</v>
      </c>
      <c r="I118" s="8">
        <f>SUM(I119:I122)</f>
        <v>8615</v>
      </c>
      <c r="J118" s="8">
        <f>SUM(J119:J122)</f>
        <v>8635</v>
      </c>
      <c r="K118" s="8">
        <f>SUM(K119:K122)</f>
        <v>8665</v>
      </c>
      <c r="L118" s="8">
        <f>SUM(L119:L122)</f>
        <v>8685</v>
      </c>
      <c r="M118" s="25"/>
    </row>
    <row r="119" spans="1:13" ht="31.5">
      <c r="A119" s="25"/>
      <c r="B119" s="27"/>
      <c r="C119" s="27"/>
      <c r="D119" s="27"/>
      <c r="E119" s="27"/>
      <c r="F119" s="10" t="s">
        <v>13</v>
      </c>
      <c r="G119" s="8">
        <f>SUM(H119:L119)</f>
        <v>23168.7</v>
      </c>
      <c r="H119" s="8">
        <f>H40+H46+H50+H76+H83+H88+H54+H93+H98+H103+H108+H58+H66+H70+H62</f>
        <v>8228.7</v>
      </c>
      <c r="I119" s="8">
        <f>I40+I46+I50+I76+I83+I88+I54+I93+I98+I103+I108+I58+I66+I70+I62</f>
        <v>3735</v>
      </c>
      <c r="J119" s="8">
        <f>J40+J46+J50+J76+J83+J88+J54+J93+J98+J103+J108+J58+J66+J70+J62</f>
        <v>3735</v>
      </c>
      <c r="K119" s="8">
        <f>K40+K46+K50+K76+K83+K88+K54+K93+K98+K103+K108+K58+K66+K70+K62</f>
        <v>3735</v>
      </c>
      <c r="L119" s="8">
        <f>L40+L46+L50+L76+L83+L88+L54+L93+L98+L103+L108+L58+L66+L70+L62</f>
        <v>3735</v>
      </c>
      <c r="M119" s="25"/>
    </row>
    <row r="120" spans="1:13" ht="31.5">
      <c r="A120" s="25"/>
      <c r="B120" s="27"/>
      <c r="C120" s="27"/>
      <c r="D120" s="27"/>
      <c r="E120" s="27"/>
      <c r="F120" s="10" t="s">
        <v>14</v>
      </c>
      <c r="G120" s="8">
        <f>SUM(H120:L120)</f>
        <v>6000</v>
      </c>
      <c r="H120" s="8">
        <f>H41+H47+H51+H77+H84+H89+H55+H94+H99+H104+H109</f>
        <v>1200</v>
      </c>
      <c r="I120" s="8">
        <f>I41+I47+I51+I77+I84+I89+I55+I94+I99+I104+I109</f>
        <v>1200</v>
      </c>
      <c r="J120" s="8">
        <f>J41+J47+J51+J77+J84+J89+J55+J94+J99+J104+J109</f>
        <v>1200</v>
      </c>
      <c r="K120" s="8">
        <f>K41+K47+K51+K77+K84+K89+K55+K94+K99+K104+K109</f>
        <v>1200</v>
      </c>
      <c r="L120" s="8">
        <f>L41+L47+L51+L77+L84+L89+L55+L94+L99+L104+L109</f>
        <v>1200</v>
      </c>
      <c r="M120" s="25"/>
    </row>
    <row r="121" spans="1:13" ht="31.5">
      <c r="A121" s="25"/>
      <c r="B121" s="27"/>
      <c r="C121" s="27"/>
      <c r="D121" s="27"/>
      <c r="E121" s="27"/>
      <c r="F121" s="10" t="s">
        <v>15</v>
      </c>
      <c r="G121" s="8">
        <f>G110+G105+G100+G95+G90+G85+G78+G56+G52+G48+G42+G115+G60+G68+G72+G64</f>
        <v>20601.8</v>
      </c>
      <c r="H121" s="8">
        <f>H110+H105+H100+H95+H90+H85+H78+H56+H52+H48+H42+H115+H60+H68+H72+H64</f>
        <v>5948.199999999999</v>
      </c>
      <c r="I121" s="8">
        <f>I110+I105+I100+I95+I90+I85+I78+I56+I52+I48+I42+I115+I60+I68+I72+I64</f>
        <v>3675</v>
      </c>
      <c r="J121" s="8">
        <f>J110+J105+J100+J95+J90+J85+J78+J56+J52+J48+J42+J115+J60+J68+J72+J64</f>
        <v>3695</v>
      </c>
      <c r="K121" s="8">
        <f>K110+K105+K100+K95+K90+K85+K78+K56+K52+K48+K42+K115+K60+K68+K72+K64</f>
        <v>3725</v>
      </c>
      <c r="L121" s="8">
        <f>L110+L105+L100+L95+L90+L85+L78+L56+L52+L48+L42+L115+L60+L68+L72+L64</f>
        <v>3745</v>
      </c>
      <c r="M121" s="25"/>
    </row>
    <row r="122" spans="1:13" ht="21.75" customHeight="1">
      <c r="A122" s="25"/>
      <c r="B122" s="27"/>
      <c r="C122" s="27"/>
      <c r="D122" s="27"/>
      <c r="E122" s="27"/>
      <c r="F122" s="8" t="s">
        <v>16</v>
      </c>
      <c r="G122" s="8">
        <f>SUM(H122:L122)</f>
        <v>25</v>
      </c>
      <c r="H122" s="8">
        <f>H111+H106+H101+H96+H91+H86+H43</f>
        <v>5</v>
      </c>
      <c r="I122" s="8">
        <f>I111+I106+I101+I96+I91+I86+I43</f>
        <v>5</v>
      </c>
      <c r="J122" s="8">
        <f>J111+J106+J101+J96+J91+J86+J43</f>
        <v>5</v>
      </c>
      <c r="K122" s="8">
        <f>K111+K106+K101+K96+K91+K86+K43</f>
        <v>5</v>
      </c>
      <c r="L122" s="8">
        <f>L111+L106+L101+L96+L91+L86+L43</f>
        <v>5</v>
      </c>
      <c r="M122" s="25"/>
    </row>
    <row r="123" spans="1:13" ht="33" customHeight="1">
      <c r="A123" s="11"/>
      <c r="B123" s="53" t="s">
        <v>42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11"/>
    </row>
    <row r="124" spans="1:13" ht="31.5">
      <c r="A124" s="25"/>
      <c r="B124" s="27"/>
      <c r="C124" s="27" t="s">
        <v>24</v>
      </c>
      <c r="D124" s="27" t="s">
        <v>138</v>
      </c>
      <c r="E124" s="27" t="s">
        <v>68</v>
      </c>
      <c r="F124" s="10" t="s">
        <v>12</v>
      </c>
      <c r="G124" s="8">
        <f aca="true" t="shared" si="10" ref="G124:G138">H124+I124+J124+K124+L124</f>
        <v>215</v>
      </c>
      <c r="H124" s="8">
        <f>H125+H126+H127+H128</f>
        <v>15</v>
      </c>
      <c r="I124" s="8">
        <f>I125+I126+I127+I128</f>
        <v>50</v>
      </c>
      <c r="J124" s="8">
        <f>J125+J126+J127+J128</f>
        <v>50</v>
      </c>
      <c r="K124" s="8">
        <f>K125+K126+K127+K128</f>
        <v>50</v>
      </c>
      <c r="L124" s="8">
        <f>L125+L126+L127+L128</f>
        <v>50</v>
      </c>
      <c r="M124" s="25" t="s">
        <v>99</v>
      </c>
    </row>
    <row r="125" spans="1:13" ht="31.5">
      <c r="A125" s="25"/>
      <c r="B125" s="27"/>
      <c r="C125" s="27"/>
      <c r="D125" s="28"/>
      <c r="E125" s="28"/>
      <c r="F125" s="10" t="s">
        <v>13</v>
      </c>
      <c r="G125" s="8">
        <f t="shared" si="10"/>
        <v>0</v>
      </c>
      <c r="H125" s="8"/>
      <c r="I125" s="8"/>
      <c r="J125" s="8"/>
      <c r="K125" s="8"/>
      <c r="L125" s="8"/>
      <c r="M125" s="25"/>
    </row>
    <row r="126" spans="1:13" ht="31.5">
      <c r="A126" s="25"/>
      <c r="B126" s="27"/>
      <c r="C126" s="27"/>
      <c r="D126" s="28"/>
      <c r="E126" s="28"/>
      <c r="F126" s="10" t="s">
        <v>14</v>
      </c>
      <c r="G126" s="8">
        <f t="shared" si="10"/>
        <v>0</v>
      </c>
      <c r="H126" s="8"/>
      <c r="I126" s="8"/>
      <c r="J126" s="8"/>
      <c r="K126" s="8"/>
      <c r="L126" s="8"/>
      <c r="M126" s="25"/>
    </row>
    <row r="127" spans="1:13" ht="31.5">
      <c r="A127" s="25"/>
      <c r="B127" s="27"/>
      <c r="C127" s="27"/>
      <c r="D127" s="28"/>
      <c r="E127" s="28"/>
      <c r="F127" s="10" t="s">
        <v>15</v>
      </c>
      <c r="G127" s="8">
        <f t="shared" si="10"/>
        <v>215</v>
      </c>
      <c r="H127" s="8">
        <v>15</v>
      </c>
      <c r="I127" s="8">
        <v>50</v>
      </c>
      <c r="J127" s="8">
        <v>50</v>
      </c>
      <c r="K127" s="8">
        <v>50</v>
      </c>
      <c r="L127" s="8">
        <v>50</v>
      </c>
      <c r="M127" s="25"/>
    </row>
    <row r="128" spans="1:13" ht="15.75">
      <c r="A128" s="25"/>
      <c r="B128" s="27"/>
      <c r="C128" s="27"/>
      <c r="D128" s="28"/>
      <c r="E128" s="28"/>
      <c r="F128" s="8" t="s">
        <v>16</v>
      </c>
      <c r="G128" s="8">
        <f t="shared" si="10"/>
        <v>0</v>
      </c>
      <c r="H128" s="8"/>
      <c r="I128" s="8"/>
      <c r="J128" s="8"/>
      <c r="K128" s="8"/>
      <c r="L128" s="8"/>
      <c r="M128" s="25"/>
    </row>
    <row r="129" spans="1:13" ht="34.5" customHeight="1">
      <c r="A129" s="25"/>
      <c r="B129" s="27"/>
      <c r="C129" s="27" t="s">
        <v>124</v>
      </c>
      <c r="D129" s="27" t="s">
        <v>138</v>
      </c>
      <c r="E129" s="27" t="s">
        <v>68</v>
      </c>
      <c r="F129" s="10" t="s">
        <v>12</v>
      </c>
      <c r="G129" s="8">
        <f t="shared" si="10"/>
        <v>38.5</v>
      </c>
      <c r="H129" s="8">
        <f>H130+H131+H132+H133</f>
        <v>6.5</v>
      </c>
      <c r="I129" s="8">
        <f>I130+I131+I132+I133</f>
        <v>8</v>
      </c>
      <c r="J129" s="8">
        <f>J130+J131+J132+J133</f>
        <v>8</v>
      </c>
      <c r="K129" s="8">
        <f>K130+K131+K132+K133</f>
        <v>8</v>
      </c>
      <c r="L129" s="8">
        <f>L130+L131+L132+L133</f>
        <v>8</v>
      </c>
      <c r="M129" s="25" t="s">
        <v>125</v>
      </c>
    </row>
    <row r="130" spans="1:13" ht="31.5">
      <c r="A130" s="25"/>
      <c r="B130" s="27"/>
      <c r="C130" s="27"/>
      <c r="D130" s="28"/>
      <c r="E130" s="28"/>
      <c r="F130" s="10" t="s">
        <v>13</v>
      </c>
      <c r="G130" s="8">
        <f t="shared" si="10"/>
        <v>0</v>
      </c>
      <c r="H130" s="8"/>
      <c r="I130" s="8"/>
      <c r="J130" s="8"/>
      <c r="K130" s="8"/>
      <c r="L130" s="8"/>
      <c r="M130" s="25"/>
    </row>
    <row r="131" spans="1:13" ht="31.5">
      <c r="A131" s="25"/>
      <c r="B131" s="27"/>
      <c r="C131" s="27"/>
      <c r="D131" s="28"/>
      <c r="E131" s="28"/>
      <c r="F131" s="10" t="s">
        <v>14</v>
      </c>
      <c r="G131" s="8">
        <f t="shared" si="10"/>
        <v>0</v>
      </c>
      <c r="H131" s="8"/>
      <c r="I131" s="8"/>
      <c r="J131" s="8"/>
      <c r="K131" s="8"/>
      <c r="L131" s="8"/>
      <c r="M131" s="25"/>
    </row>
    <row r="132" spans="1:13" ht="31.5">
      <c r="A132" s="25"/>
      <c r="B132" s="27"/>
      <c r="C132" s="27"/>
      <c r="D132" s="28"/>
      <c r="E132" s="28"/>
      <c r="F132" s="10" t="s">
        <v>15</v>
      </c>
      <c r="G132" s="8">
        <f t="shared" si="10"/>
        <v>33.5</v>
      </c>
      <c r="H132" s="8">
        <v>5.5</v>
      </c>
      <c r="I132" s="8">
        <v>7</v>
      </c>
      <c r="J132" s="8">
        <v>7</v>
      </c>
      <c r="K132" s="8">
        <v>7</v>
      </c>
      <c r="L132" s="8">
        <v>7</v>
      </c>
      <c r="M132" s="25"/>
    </row>
    <row r="133" spans="1:13" ht="29.25" customHeight="1">
      <c r="A133" s="25"/>
      <c r="B133" s="27"/>
      <c r="C133" s="27"/>
      <c r="D133" s="28"/>
      <c r="E133" s="28"/>
      <c r="F133" s="8" t="s">
        <v>16</v>
      </c>
      <c r="G133" s="8">
        <f t="shared" si="10"/>
        <v>5</v>
      </c>
      <c r="H133" s="8">
        <v>1</v>
      </c>
      <c r="I133" s="8">
        <v>1</v>
      </c>
      <c r="J133" s="8">
        <v>1</v>
      </c>
      <c r="K133" s="8">
        <v>1</v>
      </c>
      <c r="L133" s="8">
        <v>1</v>
      </c>
      <c r="M133" s="25"/>
    </row>
    <row r="134" spans="1:13" ht="35.25" customHeight="1">
      <c r="A134" s="25"/>
      <c r="B134" s="27" t="s">
        <v>43</v>
      </c>
      <c r="C134" s="27" t="s">
        <v>75</v>
      </c>
      <c r="D134" s="27" t="s">
        <v>138</v>
      </c>
      <c r="E134" s="27" t="s">
        <v>68</v>
      </c>
      <c r="F134" s="10" t="s">
        <v>12</v>
      </c>
      <c r="G134" s="8">
        <f t="shared" si="10"/>
        <v>17.5</v>
      </c>
      <c r="H134" s="8">
        <f>H135+H136+H137+H138</f>
        <v>3.5</v>
      </c>
      <c r="I134" s="8">
        <f>I135+I136+I137+I138</f>
        <v>3.5</v>
      </c>
      <c r="J134" s="8">
        <f>J135+J136+J137+J138</f>
        <v>3.5</v>
      </c>
      <c r="K134" s="8">
        <f>K135+K136+K137+K138</f>
        <v>3.5</v>
      </c>
      <c r="L134" s="8">
        <f>L135+L136+L137+L138</f>
        <v>3.5</v>
      </c>
      <c r="M134" s="25" t="s">
        <v>26</v>
      </c>
    </row>
    <row r="135" spans="1:13" ht="31.5">
      <c r="A135" s="25"/>
      <c r="B135" s="27"/>
      <c r="C135" s="27"/>
      <c r="D135" s="28"/>
      <c r="E135" s="28"/>
      <c r="F135" s="10" t="s">
        <v>13</v>
      </c>
      <c r="G135" s="8">
        <f t="shared" si="10"/>
        <v>0</v>
      </c>
      <c r="H135" s="8"/>
      <c r="I135" s="8"/>
      <c r="J135" s="8"/>
      <c r="K135" s="8"/>
      <c r="L135" s="8"/>
      <c r="M135" s="25"/>
    </row>
    <row r="136" spans="1:13" ht="31.5">
      <c r="A136" s="25"/>
      <c r="B136" s="27"/>
      <c r="C136" s="27"/>
      <c r="D136" s="28"/>
      <c r="E136" s="28"/>
      <c r="F136" s="10" t="s">
        <v>14</v>
      </c>
      <c r="G136" s="8">
        <f t="shared" si="10"/>
        <v>0</v>
      </c>
      <c r="H136" s="8"/>
      <c r="I136" s="8"/>
      <c r="J136" s="8"/>
      <c r="K136" s="8"/>
      <c r="L136" s="8"/>
      <c r="M136" s="25"/>
    </row>
    <row r="137" spans="1:13" ht="31.5">
      <c r="A137" s="25"/>
      <c r="B137" s="27"/>
      <c r="C137" s="27"/>
      <c r="D137" s="28"/>
      <c r="E137" s="28"/>
      <c r="F137" s="10" t="s">
        <v>15</v>
      </c>
      <c r="G137" s="8">
        <f t="shared" si="10"/>
        <v>12.5</v>
      </c>
      <c r="H137" s="8">
        <v>2.5</v>
      </c>
      <c r="I137" s="8">
        <v>2.5</v>
      </c>
      <c r="J137" s="8">
        <v>2.5</v>
      </c>
      <c r="K137" s="8">
        <v>2.5</v>
      </c>
      <c r="L137" s="8">
        <v>2.5</v>
      </c>
      <c r="M137" s="25"/>
    </row>
    <row r="138" spans="1:13" ht="40.5" customHeight="1">
      <c r="A138" s="25"/>
      <c r="B138" s="27"/>
      <c r="C138" s="27"/>
      <c r="D138" s="28"/>
      <c r="E138" s="28"/>
      <c r="F138" s="8" t="s">
        <v>16</v>
      </c>
      <c r="G138" s="8">
        <f t="shared" si="10"/>
        <v>5</v>
      </c>
      <c r="H138" s="8">
        <v>1</v>
      </c>
      <c r="I138" s="8">
        <v>1</v>
      </c>
      <c r="J138" s="8">
        <v>1</v>
      </c>
      <c r="K138" s="8">
        <v>1</v>
      </c>
      <c r="L138" s="8">
        <v>1</v>
      </c>
      <c r="M138" s="25"/>
    </row>
    <row r="139" spans="1:13" ht="54" customHeight="1">
      <c r="A139" s="11"/>
      <c r="B139" s="25" t="s">
        <v>80</v>
      </c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11"/>
    </row>
    <row r="140" spans="1:13" ht="31.5" customHeight="1">
      <c r="A140" s="25"/>
      <c r="B140" s="25" t="s">
        <v>97</v>
      </c>
      <c r="C140" s="25"/>
      <c r="D140" s="25"/>
      <c r="E140" s="25"/>
      <c r="F140" s="5" t="s">
        <v>12</v>
      </c>
      <c r="G140" s="8">
        <f>H140+I140+J140+K140+L140</f>
        <v>271</v>
      </c>
      <c r="H140" s="8">
        <f>H141+H142+H143+H144</f>
        <v>25</v>
      </c>
      <c r="I140" s="8">
        <f>I141+I142+I143+I144</f>
        <v>61.5</v>
      </c>
      <c r="J140" s="8">
        <f>J141+J142+J143+J144</f>
        <v>61.5</v>
      </c>
      <c r="K140" s="8">
        <f>K141+K142+K143+K144</f>
        <v>61.5</v>
      </c>
      <c r="L140" s="8">
        <f>L141+L142+L143+L144</f>
        <v>61.5</v>
      </c>
      <c r="M140" s="25"/>
    </row>
    <row r="141" spans="1:13" ht="31.5">
      <c r="A141" s="25"/>
      <c r="B141" s="25"/>
      <c r="C141" s="25"/>
      <c r="D141" s="25"/>
      <c r="E141" s="25"/>
      <c r="F141" s="5" t="s">
        <v>13</v>
      </c>
      <c r="G141" s="8">
        <f>H141+I141+J141+K141+L141</f>
        <v>0</v>
      </c>
      <c r="H141" s="9">
        <f>H125+H130+H135</f>
        <v>0</v>
      </c>
      <c r="I141" s="9">
        <f>I125+I130+I135</f>
        <v>0</v>
      </c>
      <c r="J141" s="9">
        <f>J125+J130+J135</f>
        <v>0</v>
      </c>
      <c r="K141" s="9">
        <f>K125+K130+K135</f>
        <v>0</v>
      </c>
      <c r="L141" s="9">
        <f>L125+L130+L135</f>
        <v>0</v>
      </c>
      <c r="M141" s="25"/>
    </row>
    <row r="142" spans="1:13" ht="31.5">
      <c r="A142" s="25"/>
      <c r="B142" s="25"/>
      <c r="C142" s="25"/>
      <c r="D142" s="25"/>
      <c r="E142" s="25"/>
      <c r="F142" s="5" t="s">
        <v>14</v>
      </c>
      <c r="G142" s="8">
        <f>H142+I142+J142+K142+L142</f>
        <v>0</v>
      </c>
      <c r="H142" s="9">
        <f aca="true" t="shared" si="11" ref="H142:L144">H126+H131+H136</f>
        <v>0</v>
      </c>
      <c r="I142" s="9">
        <f t="shared" si="11"/>
        <v>0</v>
      </c>
      <c r="J142" s="9">
        <f t="shared" si="11"/>
        <v>0</v>
      </c>
      <c r="K142" s="9">
        <f t="shared" si="11"/>
        <v>0</v>
      </c>
      <c r="L142" s="9">
        <f t="shared" si="11"/>
        <v>0</v>
      </c>
      <c r="M142" s="25"/>
    </row>
    <row r="143" spans="1:13" ht="31.5">
      <c r="A143" s="25"/>
      <c r="B143" s="25"/>
      <c r="C143" s="25"/>
      <c r="D143" s="25"/>
      <c r="E143" s="25"/>
      <c r="F143" s="5" t="s">
        <v>15</v>
      </c>
      <c r="G143" s="8">
        <f>H143+I143+J143+K143+L143</f>
        <v>261</v>
      </c>
      <c r="H143" s="9">
        <f t="shared" si="11"/>
        <v>23</v>
      </c>
      <c r="I143" s="9">
        <f t="shared" si="11"/>
        <v>59.5</v>
      </c>
      <c r="J143" s="9">
        <f t="shared" si="11"/>
        <v>59.5</v>
      </c>
      <c r="K143" s="9">
        <f t="shared" si="11"/>
        <v>59.5</v>
      </c>
      <c r="L143" s="9">
        <f t="shared" si="11"/>
        <v>59.5</v>
      </c>
      <c r="M143" s="25"/>
    </row>
    <row r="144" spans="1:13" ht="23.25" customHeight="1">
      <c r="A144" s="25"/>
      <c r="B144" s="25"/>
      <c r="C144" s="25"/>
      <c r="D144" s="25"/>
      <c r="E144" s="25"/>
      <c r="F144" s="9" t="s">
        <v>16</v>
      </c>
      <c r="G144" s="8">
        <f>H144+I144+J144+K144+L144</f>
        <v>10</v>
      </c>
      <c r="H144" s="9">
        <f t="shared" si="11"/>
        <v>2</v>
      </c>
      <c r="I144" s="9">
        <f t="shared" si="11"/>
        <v>2</v>
      </c>
      <c r="J144" s="9">
        <f t="shared" si="11"/>
        <v>2</v>
      </c>
      <c r="K144" s="9">
        <f t="shared" si="11"/>
        <v>2</v>
      </c>
      <c r="L144" s="9">
        <f t="shared" si="11"/>
        <v>2</v>
      </c>
      <c r="M144" s="25"/>
    </row>
    <row r="145" spans="1:13" ht="23.25" customHeight="1">
      <c r="A145" s="54" t="s">
        <v>44</v>
      </c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11"/>
    </row>
    <row r="146" spans="1:13" ht="31.5">
      <c r="A146" s="25"/>
      <c r="B146" s="25" t="s">
        <v>45</v>
      </c>
      <c r="C146" s="25" t="s">
        <v>77</v>
      </c>
      <c r="D146" s="25" t="s">
        <v>138</v>
      </c>
      <c r="E146" s="25" t="s">
        <v>68</v>
      </c>
      <c r="F146" s="5" t="s">
        <v>12</v>
      </c>
      <c r="G146" s="8">
        <f>H146+I146+J146+K146+L146</f>
        <v>4781.7</v>
      </c>
      <c r="H146" s="8">
        <f>H147+H148+H149+H150</f>
        <v>943.1</v>
      </c>
      <c r="I146" s="8">
        <f>I147+I148+I149+I150</f>
        <v>958.6</v>
      </c>
      <c r="J146" s="8">
        <f>J147+J148+J149+J150</f>
        <v>960</v>
      </c>
      <c r="K146" s="8">
        <f>K147+K148+K149+K150</f>
        <v>960</v>
      </c>
      <c r="L146" s="8">
        <f>L147+L148+L149+L150</f>
        <v>960</v>
      </c>
      <c r="M146" s="25" t="s">
        <v>126</v>
      </c>
    </row>
    <row r="147" spans="1:13" ht="31.5">
      <c r="A147" s="25"/>
      <c r="B147" s="25"/>
      <c r="C147" s="25"/>
      <c r="D147" s="26"/>
      <c r="E147" s="26"/>
      <c r="F147" s="5" t="s">
        <v>13</v>
      </c>
      <c r="G147" s="8">
        <f>H147+I147+J147+K147+L147</f>
        <v>0</v>
      </c>
      <c r="H147" s="9"/>
      <c r="I147" s="9"/>
      <c r="J147" s="9"/>
      <c r="K147" s="9"/>
      <c r="L147" s="9"/>
      <c r="M147" s="25"/>
    </row>
    <row r="148" spans="1:13" ht="31.5">
      <c r="A148" s="25"/>
      <c r="B148" s="25"/>
      <c r="C148" s="25"/>
      <c r="D148" s="26"/>
      <c r="E148" s="26"/>
      <c r="F148" s="5" t="s">
        <v>14</v>
      </c>
      <c r="G148" s="8">
        <f>H148+I148+J148+K148+L148</f>
        <v>0</v>
      </c>
      <c r="H148" s="9"/>
      <c r="I148" s="9"/>
      <c r="J148" s="9"/>
      <c r="K148" s="9"/>
      <c r="L148" s="9"/>
      <c r="M148" s="25"/>
    </row>
    <row r="149" spans="1:13" ht="31.5">
      <c r="A149" s="25"/>
      <c r="B149" s="25"/>
      <c r="C149" s="25"/>
      <c r="D149" s="26"/>
      <c r="E149" s="26"/>
      <c r="F149" s="5" t="s">
        <v>15</v>
      </c>
      <c r="G149" s="8">
        <f>H149+I149+J149+K149+L149</f>
        <v>4781.7</v>
      </c>
      <c r="H149" s="8">
        <v>943.1</v>
      </c>
      <c r="I149" s="8">
        <v>958.6</v>
      </c>
      <c r="J149" s="8">
        <v>960</v>
      </c>
      <c r="K149" s="8">
        <v>960</v>
      </c>
      <c r="L149" s="8">
        <v>960</v>
      </c>
      <c r="M149" s="25"/>
    </row>
    <row r="150" spans="1:13" ht="48" customHeight="1">
      <c r="A150" s="25"/>
      <c r="B150" s="25"/>
      <c r="C150" s="25"/>
      <c r="D150" s="26"/>
      <c r="E150" s="26"/>
      <c r="F150" s="9" t="s">
        <v>16</v>
      </c>
      <c r="G150" s="8">
        <f>H150+I150+J150+K150+L150</f>
        <v>0</v>
      </c>
      <c r="H150" s="8"/>
      <c r="I150" s="8"/>
      <c r="J150" s="8"/>
      <c r="K150" s="8"/>
      <c r="L150" s="8"/>
      <c r="M150" s="25"/>
    </row>
    <row r="151" spans="1:13" ht="55.5" customHeight="1">
      <c r="A151" s="25"/>
      <c r="B151" s="25" t="s">
        <v>46</v>
      </c>
      <c r="C151" s="25" t="s">
        <v>27</v>
      </c>
      <c r="D151" s="25" t="s">
        <v>138</v>
      </c>
      <c r="E151" s="25" t="s">
        <v>68</v>
      </c>
      <c r="F151" s="5" t="s">
        <v>12</v>
      </c>
      <c r="G151" s="8"/>
      <c r="H151" s="8"/>
      <c r="I151" s="8"/>
      <c r="J151" s="8"/>
      <c r="K151" s="8"/>
      <c r="L151" s="8"/>
      <c r="M151" s="25" t="s">
        <v>28</v>
      </c>
    </row>
    <row r="152" spans="1:13" ht="31.5">
      <c r="A152" s="25"/>
      <c r="B152" s="25"/>
      <c r="C152" s="25"/>
      <c r="D152" s="26"/>
      <c r="E152" s="26"/>
      <c r="F152" s="5" t="s">
        <v>13</v>
      </c>
      <c r="G152" s="9"/>
      <c r="H152" s="9"/>
      <c r="I152" s="9"/>
      <c r="J152" s="9"/>
      <c r="K152" s="9"/>
      <c r="L152" s="9"/>
      <c r="M152" s="25"/>
    </row>
    <row r="153" spans="1:13" ht="31.5">
      <c r="A153" s="25"/>
      <c r="B153" s="25"/>
      <c r="C153" s="25"/>
      <c r="D153" s="26"/>
      <c r="E153" s="26"/>
      <c r="F153" s="5" t="s">
        <v>14</v>
      </c>
      <c r="G153" s="9"/>
      <c r="H153" s="9"/>
      <c r="I153" s="9"/>
      <c r="J153" s="9"/>
      <c r="K153" s="9"/>
      <c r="L153" s="9"/>
      <c r="M153" s="25"/>
    </row>
    <row r="154" spans="1:13" ht="31.5">
      <c r="A154" s="25"/>
      <c r="B154" s="25"/>
      <c r="C154" s="25"/>
      <c r="D154" s="26"/>
      <c r="E154" s="26"/>
      <c r="F154" s="5" t="s">
        <v>15</v>
      </c>
      <c r="G154" s="8"/>
      <c r="H154" s="8"/>
      <c r="I154" s="8"/>
      <c r="J154" s="8"/>
      <c r="K154" s="8"/>
      <c r="L154" s="8"/>
      <c r="M154" s="25"/>
    </row>
    <row r="155" spans="1:13" ht="15.75">
      <c r="A155" s="25"/>
      <c r="B155" s="25"/>
      <c r="C155" s="25"/>
      <c r="D155" s="26"/>
      <c r="E155" s="26"/>
      <c r="F155" s="9" t="s">
        <v>16</v>
      </c>
      <c r="G155" s="8"/>
      <c r="H155" s="8"/>
      <c r="I155" s="8"/>
      <c r="J155" s="8"/>
      <c r="K155" s="8"/>
      <c r="L155" s="8"/>
      <c r="M155" s="25"/>
    </row>
    <row r="156" spans="1:13" ht="33.75" customHeight="1">
      <c r="A156" s="11"/>
      <c r="B156" s="11"/>
      <c r="C156" s="25" t="s">
        <v>47</v>
      </c>
      <c r="D156" s="26"/>
      <c r="E156" s="26"/>
      <c r="F156" s="26"/>
      <c r="G156" s="26"/>
      <c r="H156" s="26"/>
      <c r="I156" s="26"/>
      <c r="J156" s="26"/>
      <c r="K156" s="26"/>
      <c r="L156" s="26"/>
      <c r="M156" s="11"/>
    </row>
    <row r="157" spans="1:13" ht="15.75">
      <c r="A157" s="11"/>
      <c r="B157" s="11"/>
      <c r="C157" s="31" t="s">
        <v>48</v>
      </c>
      <c r="D157" s="31"/>
      <c r="E157" s="31"/>
      <c r="F157" s="31"/>
      <c r="G157" s="31"/>
      <c r="H157" s="31"/>
      <c r="I157" s="31"/>
      <c r="J157" s="31"/>
      <c r="K157" s="31"/>
      <c r="L157" s="31"/>
      <c r="M157" s="11"/>
    </row>
    <row r="158" spans="1:13" ht="12.75">
      <c r="A158" s="25"/>
      <c r="B158" s="25" t="s">
        <v>48</v>
      </c>
      <c r="C158" s="25" t="s">
        <v>29</v>
      </c>
      <c r="D158" s="26"/>
      <c r="E158" s="26"/>
      <c r="F158" s="26"/>
      <c r="G158" s="26"/>
      <c r="H158" s="26"/>
      <c r="I158" s="26"/>
      <c r="J158" s="26"/>
      <c r="K158" s="26"/>
      <c r="L158" s="26"/>
      <c r="M158" s="25" t="s">
        <v>30</v>
      </c>
    </row>
    <row r="159" spans="1:13" ht="12.75">
      <c r="A159" s="25"/>
      <c r="B159" s="25"/>
      <c r="C159" s="25"/>
      <c r="D159" s="26"/>
      <c r="E159" s="26"/>
      <c r="F159" s="26"/>
      <c r="G159" s="26"/>
      <c r="H159" s="26"/>
      <c r="I159" s="26"/>
      <c r="J159" s="26"/>
      <c r="K159" s="26"/>
      <c r="L159" s="26"/>
      <c r="M159" s="25"/>
    </row>
    <row r="160" spans="1:13" ht="12.75">
      <c r="A160" s="25"/>
      <c r="B160" s="25"/>
      <c r="C160" s="25"/>
      <c r="D160" s="26"/>
      <c r="E160" s="26"/>
      <c r="F160" s="26"/>
      <c r="G160" s="26"/>
      <c r="H160" s="26"/>
      <c r="I160" s="26"/>
      <c r="J160" s="26"/>
      <c r="K160" s="26"/>
      <c r="L160" s="26"/>
      <c r="M160" s="25"/>
    </row>
    <row r="161" spans="1:13" ht="45" customHeight="1">
      <c r="A161" s="25"/>
      <c r="B161" s="25"/>
      <c r="C161" s="25"/>
      <c r="D161" s="26"/>
      <c r="E161" s="26"/>
      <c r="F161" s="26"/>
      <c r="G161" s="26"/>
      <c r="H161" s="26"/>
      <c r="I161" s="26"/>
      <c r="J161" s="26"/>
      <c r="K161" s="26"/>
      <c r="L161" s="26"/>
      <c r="M161" s="25"/>
    </row>
    <row r="162" spans="1:13" ht="6.75" customHeight="1">
      <c r="A162" s="25"/>
      <c r="B162" s="25"/>
      <c r="C162" s="25"/>
      <c r="D162" s="26"/>
      <c r="E162" s="26"/>
      <c r="F162" s="26"/>
      <c r="G162" s="26"/>
      <c r="H162" s="26"/>
      <c r="I162" s="26"/>
      <c r="J162" s="26"/>
      <c r="K162" s="26"/>
      <c r="L162" s="26"/>
      <c r="M162" s="25"/>
    </row>
    <row r="163" spans="1:13" ht="15.75">
      <c r="A163" s="13"/>
      <c r="B163" s="13"/>
      <c r="C163" s="29" t="s">
        <v>95</v>
      </c>
      <c r="D163" s="30"/>
      <c r="E163" s="30"/>
      <c r="F163" s="30"/>
      <c r="G163" s="30"/>
      <c r="H163" s="30"/>
      <c r="I163" s="30"/>
      <c r="J163" s="30"/>
      <c r="K163" s="30"/>
      <c r="L163" s="30"/>
      <c r="M163" s="13"/>
    </row>
    <row r="164" spans="1:13" ht="34.5" customHeight="1">
      <c r="A164" s="26">
        <v>1</v>
      </c>
      <c r="B164" s="25" t="s">
        <v>69</v>
      </c>
      <c r="C164" s="25" t="s">
        <v>25</v>
      </c>
      <c r="D164" s="25" t="s">
        <v>138</v>
      </c>
      <c r="E164" s="25" t="s">
        <v>68</v>
      </c>
      <c r="F164" s="5" t="s">
        <v>12</v>
      </c>
      <c r="G164" s="8">
        <f>H164+I164+J164+K164+L164</f>
        <v>18300</v>
      </c>
      <c r="H164" s="8">
        <f>H165+H166+H167+H168</f>
        <v>4300</v>
      </c>
      <c r="I164" s="8">
        <f>I165+I166+I167+I168</f>
        <v>3500</v>
      </c>
      <c r="J164" s="8">
        <f>J165+J166+J167+J168</f>
        <v>3500</v>
      </c>
      <c r="K164" s="8">
        <f>K165+K166+K167+K168</f>
        <v>3500</v>
      </c>
      <c r="L164" s="8">
        <f>L165+L166+L167+L168</f>
        <v>3500</v>
      </c>
      <c r="M164" s="25" t="s">
        <v>31</v>
      </c>
    </row>
    <row r="165" spans="1:13" ht="31.5">
      <c r="A165" s="26"/>
      <c r="B165" s="25"/>
      <c r="C165" s="25"/>
      <c r="D165" s="26"/>
      <c r="E165" s="26"/>
      <c r="F165" s="5" t="s">
        <v>13</v>
      </c>
      <c r="G165" s="8">
        <f>H165+I165+J165+K165+L165</f>
        <v>10000</v>
      </c>
      <c r="H165" s="8">
        <v>2000</v>
      </c>
      <c r="I165" s="8">
        <v>2000</v>
      </c>
      <c r="J165" s="8">
        <v>2000</v>
      </c>
      <c r="K165" s="8">
        <v>2000</v>
      </c>
      <c r="L165" s="8">
        <v>2000</v>
      </c>
      <c r="M165" s="25"/>
    </row>
    <row r="166" spans="1:13" ht="31.5">
      <c r="A166" s="26"/>
      <c r="B166" s="25"/>
      <c r="C166" s="25"/>
      <c r="D166" s="26"/>
      <c r="E166" s="26"/>
      <c r="F166" s="5" t="s">
        <v>14</v>
      </c>
      <c r="G166" s="8">
        <f>H166+I166+J166+K166+L166</f>
        <v>6000</v>
      </c>
      <c r="H166" s="8">
        <v>2000</v>
      </c>
      <c r="I166" s="8">
        <v>1000</v>
      </c>
      <c r="J166" s="8">
        <v>1000</v>
      </c>
      <c r="K166" s="8">
        <v>1000</v>
      </c>
      <c r="L166" s="8">
        <v>1000</v>
      </c>
      <c r="M166" s="25"/>
    </row>
    <row r="167" spans="1:13" ht="34.5" customHeight="1">
      <c r="A167" s="26"/>
      <c r="B167" s="25"/>
      <c r="C167" s="25"/>
      <c r="D167" s="26"/>
      <c r="E167" s="26"/>
      <c r="F167" s="5" t="s">
        <v>15</v>
      </c>
      <c r="G167" s="8">
        <f>H167+I167+J167+K167+L167</f>
        <v>2300</v>
      </c>
      <c r="H167" s="8">
        <v>300</v>
      </c>
      <c r="I167" s="8">
        <v>500</v>
      </c>
      <c r="J167" s="8">
        <v>500</v>
      </c>
      <c r="K167" s="8">
        <v>500</v>
      </c>
      <c r="L167" s="8">
        <v>500</v>
      </c>
      <c r="M167" s="25"/>
    </row>
    <row r="168" spans="1:13" ht="15.75">
      <c r="A168" s="26"/>
      <c r="B168" s="25"/>
      <c r="C168" s="25"/>
      <c r="D168" s="26"/>
      <c r="E168" s="26"/>
      <c r="F168" s="9" t="s">
        <v>16</v>
      </c>
      <c r="G168" s="8">
        <f>H168+I168+J168+K168+L168</f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25"/>
    </row>
    <row r="169" spans="1:13" ht="38.25" customHeight="1">
      <c r="A169" s="26"/>
      <c r="B169" s="25"/>
      <c r="C169" s="25" t="s">
        <v>49</v>
      </c>
      <c r="D169" s="25" t="s">
        <v>138</v>
      </c>
      <c r="E169" s="25" t="s">
        <v>68</v>
      </c>
      <c r="F169" s="5" t="s">
        <v>12</v>
      </c>
      <c r="G169" s="8">
        <f>H169+I169+L169</f>
        <v>4400</v>
      </c>
      <c r="H169" s="8">
        <f>H170+H171+H172+H173</f>
        <v>1400</v>
      </c>
      <c r="I169" s="8">
        <f>I170+I171+I172+I173</f>
        <v>1400</v>
      </c>
      <c r="J169" s="8">
        <f>J170+J171+J172+J173</f>
        <v>1600</v>
      </c>
      <c r="K169" s="8">
        <f>K170+K171+K172+K173</f>
        <v>1600</v>
      </c>
      <c r="L169" s="8">
        <f>L170+L171+L172+L173</f>
        <v>1600</v>
      </c>
      <c r="M169" s="35" t="s">
        <v>100</v>
      </c>
    </row>
    <row r="170" spans="1:13" ht="31.5">
      <c r="A170" s="26"/>
      <c r="B170" s="25"/>
      <c r="C170" s="25"/>
      <c r="D170" s="26"/>
      <c r="E170" s="26"/>
      <c r="F170" s="5" t="s">
        <v>13</v>
      </c>
      <c r="G170" s="8">
        <f>H170+I170+L170</f>
        <v>2100</v>
      </c>
      <c r="H170" s="8">
        <v>700</v>
      </c>
      <c r="I170" s="8">
        <v>700</v>
      </c>
      <c r="J170" s="8">
        <v>700</v>
      </c>
      <c r="K170" s="8">
        <v>700</v>
      </c>
      <c r="L170" s="8">
        <v>700</v>
      </c>
      <c r="M170" s="35"/>
    </row>
    <row r="171" spans="1:13" ht="31.5">
      <c r="A171" s="26"/>
      <c r="B171" s="25"/>
      <c r="C171" s="25"/>
      <c r="D171" s="26"/>
      <c r="E171" s="26"/>
      <c r="F171" s="5" t="s">
        <v>14</v>
      </c>
      <c r="G171" s="8">
        <f>H171+I171+L171</f>
        <v>1500</v>
      </c>
      <c r="H171" s="8">
        <v>500</v>
      </c>
      <c r="I171" s="8">
        <v>500</v>
      </c>
      <c r="J171" s="8">
        <v>500</v>
      </c>
      <c r="K171" s="8">
        <v>500</v>
      </c>
      <c r="L171" s="8">
        <v>500</v>
      </c>
      <c r="M171" s="35"/>
    </row>
    <row r="172" spans="1:13" ht="31.5">
      <c r="A172" s="26"/>
      <c r="B172" s="25"/>
      <c r="C172" s="25"/>
      <c r="D172" s="26"/>
      <c r="E172" s="26"/>
      <c r="F172" s="5" t="s">
        <v>15</v>
      </c>
      <c r="G172" s="8">
        <f>H172+I172+L172</f>
        <v>800</v>
      </c>
      <c r="H172" s="8">
        <v>200</v>
      </c>
      <c r="I172" s="8">
        <v>200</v>
      </c>
      <c r="J172" s="8">
        <v>400</v>
      </c>
      <c r="K172" s="8">
        <v>400</v>
      </c>
      <c r="L172" s="8">
        <v>400</v>
      </c>
      <c r="M172" s="35"/>
    </row>
    <row r="173" spans="1:13" ht="15.75">
      <c r="A173" s="26"/>
      <c r="B173" s="25"/>
      <c r="C173" s="25"/>
      <c r="D173" s="26"/>
      <c r="E173" s="26"/>
      <c r="F173" s="9" t="s">
        <v>16</v>
      </c>
      <c r="G173" s="8">
        <f>H173+I173+L173</f>
        <v>0</v>
      </c>
      <c r="H173" s="8"/>
      <c r="I173" s="8"/>
      <c r="J173" s="8"/>
      <c r="K173" s="8"/>
      <c r="L173" s="8"/>
      <c r="M173" s="35"/>
    </row>
    <row r="174" spans="1:13" ht="35.25" customHeight="1">
      <c r="A174" s="26"/>
      <c r="B174" s="25"/>
      <c r="C174" s="25" t="s">
        <v>60</v>
      </c>
      <c r="D174" s="25" t="s">
        <v>138</v>
      </c>
      <c r="E174" s="25" t="s">
        <v>68</v>
      </c>
      <c r="F174" s="5" t="s">
        <v>12</v>
      </c>
      <c r="G174" s="8">
        <f aca="true" t="shared" si="12" ref="G174:G213">H174+I174+J174+K174+L174</f>
        <v>3050</v>
      </c>
      <c r="H174" s="8">
        <f>H175+H176+H177+H178</f>
        <v>850</v>
      </c>
      <c r="I174" s="8">
        <f>I175+I176+I177+I178</f>
        <v>850</v>
      </c>
      <c r="J174" s="8">
        <f>J175+J176+J177+J178</f>
        <v>450</v>
      </c>
      <c r="K174" s="8">
        <f>K175+K176+K177+K178</f>
        <v>450</v>
      </c>
      <c r="L174" s="8">
        <f>L175+L176+L177+L178</f>
        <v>450</v>
      </c>
      <c r="M174" s="25" t="s">
        <v>32</v>
      </c>
    </row>
    <row r="175" spans="1:13" ht="30.75" customHeight="1">
      <c r="A175" s="26"/>
      <c r="B175" s="25"/>
      <c r="C175" s="25"/>
      <c r="D175" s="26"/>
      <c r="E175" s="26"/>
      <c r="F175" s="5" t="s">
        <v>13</v>
      </c>
      <c r="G175" s="8">
        <f t="shared" si="12"/>
        <v>1300</v>
      </c>
      <c r="H175" s="8">
        <v>500</v>
      </c>
      <c r="I175" s="8">
        <v>500</v>
      </c>
      <c r="J175" s="8">
        <v>100</v>
      </c>
      <c r="K175" s="8">
        <v>100</v>
      </c>
      <c r="L175" s="8">
        <v>100</v>
      </c>
      <c r="M175" s="25"/>
    </row>
    <row r="176" spans="1:13" ht="31.5">
      <c r="A176" s="26"/>
      <c r="B176" s="25"/>
      <c r="C176" s="25"/>
      <c r="D176" s="26"/>
      <c r="E176" s="26"/>
      <c r="F176" s="5" t="s">
        <v>14</v>
      </c>
      <c r="G176" s="8">
        <f t="shared" si="12"/>
        <v>1500</v>
      </c>
      <c r="H176" s="8">
        <v>300</v>
      </c>
      <c r="I176" s="8">
        <v>300</v>
      </c>
      <c r="J176" s="8">
        <v>300</v>
      </c>
      <c r="K176" s="8">
        <v>300</v>
      </c>
      <c r="L176" s="8">
        <v>300</v>
      </c>
      <c r="M176" s="25"/>
    </row>
    <row r="177" spans="1:13" ht="31.5">
      <c r="A177" s="26"/>
      <c r="B177" s="25"/>
      <c r="C177" s="25"/>
      <c r="D177" s="26"/>
      <c r="E177" s="26"/>
      <c r="F177" s="5" t="s">
        <v>15</v>
      </c>
      <c r="G177" s="8">
        <f t="shared" si="12"/>
        <v>250</v>
      </c>
      <c r="H177" s="8">
        <v>50</v>
      </c>
      <c r="I177" s="8">
        <v>50</v>
      </c>
      <c r="J177" s="8">
        <v>50</v>
      </c>
      <c r="K177" s="8">
        <v>50</v>
      </c>
      <c r="L177" s="8">
        <v>50</v>
      </c>
      <c r="M177" s="25"/>
    </row>
    <row r="178" spans="1:13" ht="15.75">
      <c r="A178" s="26"/>
      <c r="B178" s="25"/>
      <c r="C178" s="25"/>
      <c r="D178" s="26"/>
      <c r="E178" s="26"/>
      <c r="F178" s="9" t="s">
        <v>16</v>
      </c>
      <c r="G178" s="8">
        <f t="shared" si="12"/>
        <v>0</v>
      </c>
      <c r="H178" s="8"/>
      <c r="I178" s="8"/>
      <c r="J178" s="8"/>
      <c r="K178" s="8"/>
      <c r="L178" s="8"/>
      <c r="M178" s="25"/>
    </row>
    <row r="179" spans="1:13" ht="36.75" customHeight="1">
      <c r="A179" s="26"/>
      <c r="B179" s="25"/>
      <c r="C179" s="25" t="s">
        <v>76</v>
      </c>
      <c r="D179" s="25" t="s">
        <v>138</v>
      </c>
      <c r="E179" s="25" t="s">
        <v>68</v>
      </c>
      <c r="F179" s="5" t="s">
        <v>12</v>
      </c>
      <c r="G179" s="8">
        <f t="shared" si="12"/>
        <v>7000</v>
      </c>
      <c r="H179" s="8">
        <f>H180+H181+H182+H183</f>
        <v>2600</v>
      </c>
      <c r="I179" s="8">
        <f>I180+I181+I182+I183</f>
        <v>1100</v>
      </c>
      <c r="J179" s="8">
        <f>J180+J181+J182+J183</f>
        <v>1100</v>
      </c>
      <c r="K179" s="8">
        <f>K180+K181+K182+K183</f>
        <v>1100</v>
      </c>
      <c r="L179" s="8">
        <f>L180+L181+L182+L183</f>
        <v>1100</v>
      </c>
      <c r="M179" s="25" t="s">
        <v>33</v>
      </c>
    </row>
    <row r="180" spans="1:13" ht="31.5">
      <c r="A180" s="26"/>
      <c r="B180" s="25"/>
      <c r="C180" s="25"/>
      <c r="D180" s="26"/>
      <c r="E180" s="26"/>
      <c r="F180" s="5" t="s">
        <v>13</v>
      </c>
      <c r="G180" s="8">
        <f t="shared" si="12"/>
        <v>4000</v>
      </c>
      <c r="H180" s="8">
        <v>2000</v>
      </c>
      <c r="I180" s="8">
        <v>500</v>
      </c>
      <c r="J180" s="8">
        <v>500</v>
      </c>
      <c r="K180" s="8">
        <v>500</v>
      </c>
      <c r="L180" s="8">
        <v>500</v>
      </c>
      <c r="M180" s="25"/>
    </row>
    <row r="181" spans="1:13" ht="31.5">
      <c r="A181" s="26"/>
      <c r="B181" s="25"/>
      <c r="C181" s="25"/>
      <c r="D181" s="26"/>
      <c r="E181" s="26"/>
      <c r="F181" s="5" t="s">
        <v>14</v>
      </c>
      <c r="G181" s="8">
        <f t="shared" si="12"/>
        <v>2500</v>
      </c>
      <c r="H181" s="8">
        <v>500</v>
      </c>
      <c r="I181" s="9">
        <v>500</v>
      </c>
      <c r="J181" s="9">
        <v>500</v>
      </c>
      <c r="K181" s="9">
        <v>500</v>
      </c>
      <c r="L181" s="9">
        <v>500</v>
      </c>
      <c r="M181" s="25"/>
    </row>
    <row r="182" spans="1:13" ht="31.5">
      <c r="A182" s="26"/>
      <c r="B182" s="25"/>
      <c r="C182" s="25"/>
      <c r="D182" s="26"/>
      <c r="E182" s="26"/>
      <c r="F182" s="5" t="s">
        <v>15</v>
      </c>
      <c r="G182" s="8">
        <f t="shared" si="12"/>
        <v>500</v>
      </c>
      <c r="H182" s="8">
        <v>100</v>
      </c>
      <c r="I182" s="8">
        <v>100</v>
      </c>
      <c r="J182" s="8">
        <v>100</v>
      </c>
      <c r="K182" s="8">
        <v>100</v>
      </c>
      <c r="L182" s="8">
        <v>100</v>
      </c>
      <c r="M182" s="25"/>
    </row>
    <row r="183" spans="1:13" ht="15.75">
      <c r="A183" s="26"/>
      <c r="B183" s="25"/>
      <c r="C183" s="25"/>
      <c r="D183" s="26"/>
      <c r="E183" s="26"/>
      <c r="F183" s="9" t="s">
        <v>16</v>
      </c>
      <c r="G183" s="8">
        <f t="shared" si="12"/>
        <v>0</v>
      </c>
      <c r="H183" s="8"/>
      <c r="I183" s="8"/>
      <c r="J183" s="8"/>
      <c r="K183" s="8"/>
      <c r="L183" s="8"/>
      <c r="M183" s="25"/>
    </row>
    <row r="184" spans="1:13" ht="38.25" customHeight="1">
      <c r="A184" s="26"/>
      <c r="B184" s="25"/>
      <c r="C184" s="25" t="s">
        <v>70</v>
      </c>
      <c r="D184" s="25" t="s">
        <v>138</v>
      </c>
      <c r="E184" s="25" t="s">
        <v>68</v>
      </c>
      <c r="F184" s="5" t="s">
        <v>12</v>
      </c>
      <c r="G184" s="8">
        <f t="shared" si="12"/>
        <v>4000</v>
      </c>
      <c r="H184" s="8">
        <f>H185+H186+H187+H188</f>
        <v>800</v>
      </c>
      <c r="I184" s="8">
        <f>I185+I186+I187+I188</f>
        <v>800</v>
      </c>
      <c r="J184" s="8">
        <f>J185+J186+J187+J188</f>
        <v>800</v>
      </c>
      <c r="K184" s="8">
        <f>K185+K186+K187+K188</f>
        <v>800</v>
      </c>
      <c r="L184" s="8">
        <f>L185+L186+L187+L188</f>
        <v>800</v>
      </c>
      <c r="M184" s="25" t="s">
        <v>34</v>
      </c>
    </row>
    <row r="185" spans="1:13" ht="31.5">
      <c r="A185" s="26"/>
      <c r="B185" s="25"/>
      <c r="C185" s="25"/>
      <c r="D185" s="26"/>
      <c r="E185" s="26"/>
      <c r="F185" s="5" t="s">
        <v>13</v>
      </c>
      <c r="G185" s="8">
        <f t="shared" si="12"/>
        <v>2500</v>
      </c>
      <c r="H185" s="9">
        <v>500</v>
      </c>
      <c r="I185" s="9">
        <v>500</v>
      </c>
      <c r="J185" s="9">
        <v>500</v>
      </c>
      <c r="K185" s="9">
        <v>500</v>
      </c>
      <c r="L185" s="9">
        <v>500</v>
      </c>
      <c r="M185" s="25"/>
    </row>
    <row r="186" spans="1:13" ht="31.5">
      <c r="A186" s="26"/>
      <c r="B186" s="25"/>
      <c r="C186" s="25"/>
      <c r="D186" s="26"/>
      <c r="E186" s="26"/>
      <c r="F186" s="5" t="s">
        <v>14</v>
      </c>
      <c r="G186" s="8">
        <f t="shared" si="12"/>
        <v>1000</v>
      </c>
      <c r="H186" s="8">
        <v>200</v>
      </c>
      <c r="I186" s="8">
        <v>200</v>
      </c>
      <c r="J186" s="8">
        <v>200</v>
      </c>
      <c r="K186" s="8">
        <v>200</v>
      </c>
      <c r="L186" s="8">
        <v>200</v>
      </c>
      <c r="M186" s="25"/>
    </row>
    <row r="187" spans="1:13" ht="31.5">
      <c r="A187" s="26"/>
      <c r="B187" s="25"/>
      <c r="C187" s="25"/>
      <c r="D187" s="26"/>
      <c r="E187" s="26"/>
      <c r="F187" s="5" t="s">
        <v>15</v>
      </c>
      <c r="G187" s="8">
        <f t="shared" si="12"/>
        <v>500</v>
      </c>
      <c r="H187" s="8">
        <v>100</v>
      </c>
      <c r="I187" s="8">
        <v>100</v>
      </c>
      <c r="J187" s="8">
        <v>100</v>
      </c>
      <c r="K187" s="8">
        <v>100</v>
      </c>
      <c r="L187" s="8">
        <v>100</v>
      </c>
      <c r="M187" s="25"/>
    </row>
    <row r="188" spans="1:13" ht="15.75">
      <c r="A188" s="26"/>
      <c r="B188" s="25"/>
      <c r="C188" s="25"/>
      <c r="D188" s="26"/>
      <c r="E188" s="26"/>
      <c r="F188" s="9" t="s">
        <v>16</v>
      </c>
      <c r="G188" s="8">
        <f t="shared" si="12"/>
        <v>0</v>
      </c>
      <c r="H188" s="8"/>
      <c r="I188" s="8"/>
      <c r="J188" s="8"/>
      <c r="K188" s="8"/>
      <c r="L188" s="8"/>
      <c r="M188" s="25"/>
    </row>
    <row r="189" spans="1:13" ht="35.25" customHeight="1">
      <c r="A189" s="26">
        <v>2</v>
      </c>
      <c r="B189" s="25" t="s">
        <v>71</v>
      </c>
      <c r="C189" s="25" t="s">
        <v>72</v>
      </c>
      <c r="D189" s="25" t="s">
        <v>138</v>
      </c>
      <c r="E189" s="25" t="s">
        <v>68</v>
      </c>
      <c r="F189" s="5" t="s">
        <v>12</v>
      </c>
      <c r="G189" s="8">
        <f t="shared" si="12"/>
        <v>11886.5</v>
      </c>
      <c r="H189" s="8">
        <f>H190+H191+H192+H193</f>
        <v>3886.5</v>
      </c>
      <c r="I189" s="8">
        <f>I190+I191+I192+I193</f>
        <v>3500</v>
      </c>
      <c r="J189" s="8">
        <f>J190+J191+J192+J193</f>
        <v>1500</v>
      </c>
      <c r="K189" s="8">
        <f>K190+K191+K192+K193</f>
        <v>1500</v>
      </c>
      <c r="L189" s="8">
        <f>L190+L191+L192+L193</f>
        <v>1500</v>
      </c>
      <c r="M189" s="25" t="s">
        <v>115</v>
      </c>
    </row>
    <row r="190" spans="1:13" ht="31.5">
      <c r="A190" s="26"/>
      <c r="B190" s="25"/>
      <c r="C190" s="25"/>
      <c r="D190" s="26"/>
      <c r="E190" s="26"/>
      <c r="F190" s="5" t="s">
        <v>13</v>
      </c>
      <c r="G190" s="8">
        <f t="shared" si="12"/>
        <v>9000</v>
      </c>
      <c r="H190" s="8">
        <v>3000</v>
      </c>
      <c r="I190" s="8">
        <v>3000</v>
      </c>
      <c r="J190" s="8">
        <v>1000</v>
      </c>
      <c r="K190" s="8">
        <v>1000</v>
      </c>
      <c r="L190" s="8">
        <v>1000</v>
      </c>
      <c r="M190" s="25"/>
    </row>
    <row r="191" spans="1:13" ht="31.5">
      <c r="A191" s="26"/>
      <c r="B191" s="25"/>
      <c r="C191" s="25"/>
      <c r="D191" s="26"/>
      <c r="E191" s="26"/>
      <c r="F191" s="5" t="s">
        <v>14</v>
      </c>
      <c r="G191" s="8">
        <f t="shared" si="12"/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25"/>
    </row>
    <row r="192" spans="1:13" ht="31.5">
      <c r="A192" s="26"/>
      <c r="B192" s="25"/>
      <c r="C192" s="25"/>
      <c r="D192" s="26"/>
      <c r="E192" s="26"/>
      <c r="F192" s="5" t="s">
        <v>15</v>
      </c>
      <c r="G192" s="8">
        <f t="shared" si="12"/>
        <v>2886.5</v>
      </c>
      <c r="H192" s="8">
        <v>886.5</v>
      </c>
      <c r="I192" s="8">
        <v>500</v>
      </c>
      <c r="J192" s="8">
        <v>500</v>
      </c>
      <c r="K192" s="8">
        <v>500</v>
      </c>
      <c r="L192" s="8">
        <v>500</v>
      </c>
      <c r="M192" s="25"/>
    </row>
    <row r="193" spans="1:13" ht="15.75">
      <c r="A193" s="26"/>
      <c r="B193" s="25"/>
      <c r="C193" s="25"/>
      <c r="D193" s="26"/>
      <c r="E193" s="26"/>
      <c r="F193" s="9" t="s">
        <v>16</v>
      </c>
      <c r="G193" s="8">
        <f aca="true" t="shared" si="13" ref="G193:G203">H193+I193+J193+K193+L193</f>
        <v>0</v>
      </c>
      <c r="H193" s="8"/>
      <c r="I193" s="8"/>
      <c r="J193" s="8"/>
      <c r="K193" s="8"/>
      <c r="L193" s="8"/>
      <c r="M193" s="25"/>
    </row>
    <row r="194" spans="1:13" ht="35.25" customHeight="1">
      <c r="A194" s="26">
        <v>1</v>
      </c>
      <c r="B194" s="25" t="s">
        <v>69</v>
      </c>
      <c r="C194" s="25" t="s">
        <v>109</v>
      </c>
      <c r="D194" s="25" t="s">
        <v>138</v>
      </c>
      <c r="E194" s="25" t="s">
        <v>68</v>
      </c>
      <c r="F194" s="5" t="s">
        <v>12</v>
      </c>
      <c r="G194" s="8">
        <f t="shared" si="13"/>
        <v>69.5</v>
      </c>
      <c r="H194" s="8">
        <f>H195+H196+H197+H198</f>
        <v>69.5</v>
      </c>
      <c r="I194" s="8">
        <f>I195+I196+I197+I198</f>
        <v>0</v>
      </c>
      <c r="J194" s="8">
        <f>J195+J196+J197+J198</f>
        <v>0</v>
      </c>
      <c r="K194" s="8">
        <f>K195+K196+K197+K198</f>
        <v>0</v>
      </c>
      <c r="L194" s="8">
        <f>L195+L196+L197+L198</f>
        <v>0</v>
      </c>
      <c r="M194" s="25" t="s">
        <v>114</v>
      </c>
    </row>
    <row r="195" spans="1:13" ht="31.5">
      <c r="A195" s="26"/>
      <c r="B195" s="25"/>
      <c r="C195" s="25"/>
      <c r="D195" s="26"/>
      <c r="E195" s="26"/>
      <c r="F195" s="5" t="s">
        <v>13</v>
      </c>
      <c r="G195" s="8">
        <f t="shared" si="13"/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25"/>
    </row>
    <row r="196" spans="1:13" ht="31.5">
      <c r="A196" s="26"/>
      <c r="B196" s="25"/>
      <c r="C196" s="25"/>
      <c r="D196" s="26"/>
      <c r="E196" s="26"/>
      <c r="F196" s="5" t="s">
        <v>14</v>
      </c>
      <c r="G196" s="8">
        <f t="shared" si="13"/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25"/>
    </row>
    <row r="197" spans="1:13" ht="31.5">
      <c r="A197" s="26"/>
      <c r="B197" s="25"/>
      <c r="C197" s="25"/>
      <c r="D197" s="26"/>
      <c r="E197" s="26"/>
      <c r="F197" s="5" t="s">
        <v>15</v>
      </c>
      <c r="G197" s="8">
        <f t="shared" si="13"/>
        <v>69.5</v>
      </c>
      <c r="H197" s="8">
        <v>69.5</v>
      </c>
      <c r="I197" s="8">
        <v>0</v>
      </c>
      <c r="J197" s="8">
        <v>0</v>
      </c>
      <c r="K197" s="8">
        <v>0</v>
      </c>
      <c r="L197" s="8">
        <v>0</v>
      </c>
      <c r="M197" s="25"/>
    </row>
    <row r="198" spans="1:13" ht="77.25" customHeight="1">
      <c r="A198" s="26"/>
      <c r="B198" s="25"/>
      <c r="C198" s="25"/>
      <c r="D198" s="26"/>
      <c r="E198" s="26"/>
      <c r="F198" s="9" t="s">
        <v>16</v>
      </c>
      <c r="G198" s="8">
        <f t="shared" si="13"/>
        <v>0</v>
      </c>
      <c r="H198" s="8"/>
      <c r="I198" s="8"/>
      <c r="J198" s="8"/>
      <c r="K198" s="8"/>
      <c r="L198" s="8"/>
      <c r="M198" s="25"/>
    </row>
    <row r="199" spans="1:13" ht="35.25" customHeight="1">
      <c r="A199" s="26">
        <v>2</v>
      </c>
      <c r="B199" s="25" t="s">
        <v>69</v>
      </c>
      <c r="C199" s="25" t="s">
        <v>110</v>
      </c>
      <c r="D199" s="25" t="s">
        <v>138</v>
      </c>
      <c r="E199" s="25" t="s">
        <v>68</v>
      </c>
      <c r="F199" s="5" t="s">
        <v>12</v>
      </c>
      <c r="G199" s="8">
        <f t="shared" si="13"/>
        <v>62.5</v>
      </c>
      <c r="H199" s="8">
        <f>H200+H201+H202+H203</f>
        <v>62.5</v>
      </c>
      <c r="I199" s="8">
        <f>I200+I201+I202+I203</f>
        <v>0</v>
      </c>
      <c r="J199" s="8">
        <f>J200+J201+J202+J203</f>
        <v>0</v>
      </c>
      <c r="K199" s="8">
        <f>K200+K201+K202+K203</f>
        <v>0</v>
      </c>
      <c r="L199" s="8">
        <f>L200+L201+L202+L203</f>
        <v>0</v>
      </c>
      <c r="M199" s="25" t="s">
        <v>114</v>
      </c>
    </row>
    <row r="200" spans="1:13" ht="31.5">
      <c r="A200" s="26"/>
      <c r="B200" s="25"/>
      <c r="C200" s="25"/>
      <c r="D200" s="26"/>
      <c r="E200" s="26"/>
      <c r="F200" s="5" t="s">
        <v>13</v>
      </c>
      <c r="G200" s="8">
        <f t="shared" si="13"/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25"/>
    </row>
    <row r="201" spans="1:13" ht="31.5">
      <c r="A201" s="26"/>
      <c r="B201" s="25"/>
      <c r="C201" s="25"/>
      <c r="D201" s="26"/>
      <c r="E201" s="26"/>
      <c r="F201" s="5" t="s">
        <v>14</v>
      </c>
      <c r="G201" s="8">
        <f t="shared" si="13"/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25"/>
    </row>
    <row r="202" spans="1:13" ht="70.5" customHeight="1">
      <c r="A202" s="26"/>
      <c r="B202" s="25"/>
      <c r="C202" s="25"/>
      <c r="D202" s="26"/>
      <c r="E202" s="26"/>
      <c r="F202" s="5" t="s">
        <v>15</v>
      </c>
      <c r="G202" s="8">
        <f t="shared" si="13"/>
        <v>62.5</v>
      </c>
      <c r="H202" s="8">
        <v>62.5</v>
      </c>
      <c r="I202" s="8">
        <v>0</v>
      </c>
      <c r="J202" s="8">
        <v>0</v>
      </c>
      <c r="K202" s="8">
        <v>0</v>
      </c>
      <c r="L202" s="8">
        <v>0</v>
      </c>
      <c r="M202" s="25"/>
    </row>
    <row r="203" spans="1:13" ht="51.75" customHeight="1">
      <c r="A203" s="26"/>
      <c r="B203" s="25"/>
      <c r="C203" s="25"/>
      <c r="D203" s="26"/>
      <c r="E203" s="26"/>
      <c r="F203" s="9" t="s">
        <v>16</v>
      </c>
      <c r="G203" s="8">
        <f t="shared" si="13"/>
        <v>0</v>
      </c>
      <c r="H203" s="8"/>
      <c r="I203" s="8"/>
      <c r="J203" s="8"/>
      <c r="K203" s="8"/>
      <c r="L203" s="8"/>
      <c r="M203" s="25"/>
    </row>
    <row r="204" spans="1:13" ht="40.5" customHeight="1">
      <c r="A204" s="26">
        <v>3</v>
      </c>
      <c r="B204" s="25" t="s">
        <v>69</v>
      </c>
      <c r="C204" s="25" t="s">
        <v>113</v>
      </c>
      <c r="D204" s="25" t="s">
        <v>138</v>
      </c>
      <c r="E204" s="25" t="s">
        <v>68</v>
      </c>
      <c r="F204" s="5" t="s">
        <v>12</v>
      </c>
      <c r="G204" s="8">
        <f>H204+I204+J204+K204+L204</f>
        <v>62</v>
      </c>
      <c r="H204" s="8">
        <f>H205+H206+H207+H208</f>
        <v>62</v>
      </c>
      <c r="I204" s="8">
        <f>I205+I206+I207+I208</f>
        <v>0</v>
      </c>
      <c r="J204" s="8">
        <f>J205+J206+J207+J208</f>
        <v>0</v>
      </c>
      <c r="K204" s="8">
        <f>K205+K206+K207+K208</f>
        <v>0</v>
      </c>
      <c r="L204" s="8">
        <f>L205+L206+L207+L208</f>
        <v>0</v>
      </c>
      <c r="M204" s="25" t="s">
        <v>114</v>
      </c>
    </row>
    <row r="205" spans="1:13" ht="40.5" customHeight="1">
      <c r="A205" s="26"/>
      <c r="B205" s="25"/>
      <c r="C205" s="25"/>
      <c r="D205" s="26"/>
      <c r="E205" s="26"/>
      <c r="F205" s="5" t="s">
        <v>13</v>
      </c>
      <c r="G205" s="8">
        <f>H205+I205+J205+K205+L205</f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25"/>
    </row>
    <row r="206" spans="1:13" ht="40.5" customHeight="1">
      <c r="A206" s="26"/>
      <c r="B206" s="25"/>
      <c r="C206" s="25"/>
      <c r="D206" s="26"/>
      <c r="E206" s="26"/>
      <c r="F206" s="5" t="s">
        <v>14</v>
      </c>
      <c r="G206" s="8">
        <f>H206+I206+J206+K206+L206</f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25"/>
    </row>
    <row r="207" spans="1:13" ht="40.5" customHeight="1">
      <c r="A207" s="26"/>
      <c r="B207" s="25"/>
      <c r="C207" s="25"/>
      <c r="D207" s="26"/>
      <c r="E207" s="26"/>
      <c r="F207" s="5" t="s">
        <v>15</v>
      </c>
      <c r="G207" s="8">
        <f>H207+I207+J207+K207+L207</f>
        <v>62</v>
      </c>
      <c r="H207" s="8">
        <v>62</v>
      </c>
      <c r="I207" s="8">
        <v>0</v>
      </c>
      <c r="J207" s="8">
        <v>0</v>
      </c>
      <c r="K207" s="8">
        <v>0</v>
      </c>
      <c r="L207" s="8">
        <v>0</v>
      </c>
      <c r="M207" s="25"/>
    </row>
    <row r="208" spans="1:13" ht="59.25" customHeight="1">
      <c r="A208" s="26"/>
      <c r="B208" s="25"/>
      <c r="C208" s="25"/>
      <c r="D208" s="26"/>
      <c r="E208" s="26"/>
      <c r="F208" s="9" t="s">
        <v>16</v>
      </c>
      <c r="G208" s="8">
        <f>H208+I208+J208+K208+L208</f>
        <v>0</v>
      </c>
      <c r="H208" s="8"/>
      <c r="I208" s="8"/>
      <c r="J208" s="8"/>
      <c r="K208" s="8"/>
      <c r="L208" s="8"/>
      <c r="M208" s="25"/>
    </row>
    <row r="209" spans="1:13" ht="35.25" customHeight="1">
      <c r="A209" s="25"/>
      <c r="B209" s="25" t="s">
        <v>96</v>
      </c>
      <c r="C209" s="25"/>
      <c r="D209" s="25"/>
      <c r="E209" s="25"/>
      <c r="F209" s="5" t="s">
        <v>12</v>
      </c>
      <c r="G209" s="8">
        <f t="shared" si="12"/>
        <v>51898.5</v>
      </c>
      <c r="H209" s="8">
        <f>H210+H211+H212+H213</f>
        <v>13898.5</v>
      </c>
      <c r="I209" s="8">
        <f>I210+I211+I212+I213</f>
        <v>11150</v>
      </c>
      <c r="J209" s="8">
        <f>J210+J211+J212+J213</f>
        <v>8950</v>
      </c>
      <c r="K209" s="8">
        <f>K210+K211+K212+K213</f>
        <v>8950</v>
      </c>
      <c r="L209" s="8">
        <f>L210+L211+L212+L213</f>
        <v>8950</v>
      </c>
      <c r="M209" s="25"/>
    </row>
    <row r="210" spans="1:13" ht="31.5">
      <c r="A210" s="25"/>
      <c r="B210" s="25"/>
      <c r="C210" s="25"/>
      <c r="D210" s="25"/>
      <c r="E210" s="25"/>
      <c r="F210" s="5" t="s">
        <v>13</v>
      </c>
      <c r="G210" s="8">
        <f t="shared" si="12"/>
        <v>30300</v>
      </c>
      <c r="H210" s="8">
        <f aca="true" t="shared" si="14" ref="H210:L213">H165+H170+H175+H180+H185+H190</f>
        <v>8700</v>
      </c>
      <c r="I210" s="8">
        <f t="shared" si="14"/>
        <v>7200</v>
      </c>
      <c r="J210" s="8">
        <f t="shared" si="14"/>
        <v>4800</v>
      </c>
      <c r="K210" s="8">
        <f t="shared" si="14"/>
        <v>4800</v>
      </c>
      <c r="L210" s="8">
        <f t="shared" si="14"/>
        <v>4800</v>
      </c>
      <c r="M210" s="25"/>
    </row>
    <row r="211" spans="1:13" ht="31.5">
      <c r="A211" s="25"/>
      <c r="B211" s="25"/>
      <c r="C211" s="25"/>
      <c r="D211" s="25"/>
      <c r="E211" s="25"/>
      <c r="F211" s="5" t="s">
        <v>14</v>
      </c>
      <c r="G211" s="8">
        <f t="shared" si="12"/>
        <v>13500</v>
      </c>
      <c r="H211" s="8">
        <f t="shared" si="14"/>
        <v>3500</v>
      </c>
      <c r="I211" s="8">
        <f t="shared" si="14"/>
        <v>2500</v>
      </c>
      <c r="J211" s="8">
        <f t="shared" si="14"/>
        <v>2500</v>
      </c>
      <c r="K211" s="8">
        <f t="shared" si="14"/>
        <v>2500</v>
      </c>
      <c r="L211" s="8">
        <f t="shared" si="14"/>
        <v>2500</v>
      </c>
      <c r="M211" s="25"/>
    </row>
    <row r="212" spans="1:13" ht="31.5">
      <c r="A212" s="25"/>
      <c r="B212" s="25"/>
      <c r="C212" s="25"/>
      <c r="D212" s="25"/>
      <c r="E212" s="25"/>
      <c r="F212" s="5" t="s">
        <v>15</v>
      </c>
      <c r="G212" s="8">
        <f t="shared" si="12"/>
        <v>8098.5</v>
      </c>
      <c r="H212" s="8">
        <f>H167+H172+H177+H182+H187+H192+H207</f>
        <v>1698.5</v>
      </c>
      <c r="I212" s="8">
        <f>I167+I172+I177+I182+I187+I192+I207</f>
        <v>1450</v>
      </c>
      <c r="J212" s="8">
        <f>J167+J172+J177+J182+J187+J192+J207</f>
        <v>1650</v>
      </c>
      <c r="K212" s="8">
        <f>K167+K172+K177+K182+K187+K192+K207</f>
        <v>1650</v>
      </c>
      <c r="L212" s="8">
        <f>L167+L172+L177+L182+L187+L192+L207</f>
        <v>1650</v>
      </c>
      <c r="M212" s="25"/>
    </row>
    <row r="213" spans="1:13" ht="15.75" customHeight="1">
      <c r="A213" s="25"/>
      <c r="B213" s="25"/>
      <c r="C213" s="25"/>
      <c r="D213" s="25"/>
      <c r="E213" s="25"/>
      <c r="F213" s="9" t="s">
        <v>16</v>
      </c>
      <c r="G213" s="8">
        <f t="shared" si="12"/>
        <v>0</v>
      </c>
      <c r="H213" s="8">
        <f t="shared" si="14"/>
        <v>0</v>
      </c>
      <c r="I213" s="8">
        <f t="shared" si="14"/>
        <v>0</v>
      </c>
      <c r="J213" s="8">
        <f t="shared" si="14"/>
        <v>0</v>
      </c>
      <c r="K213" s="8">
        <f t="shared" si="14"/>
        <v>0</v>
      </c>
      <c r="L213" s="8">
        <f t="shared" si="14"/>
        <v>0</v>
      </c>
      <c r="M213" s="25"/>
    </row>
    <row r="214" spans="1:13" ht="33" customHeight="1">
      <c r="A214" s="25"/>
      <c r="B214" s="55" t="s">
        <v>53</v>
      </c>
      <c r="C214" s="55"/>
      <c r="D214" s="55"/>
      <c r="E214" s="55"/>
      <c r="F214" s="14" t="s">
        <v>12</v>
      </c>
      <c r="G214" s="15">
        <f>G215+G216+G217+G218</f>
        <v>129763.7</v>
      </c>
      <c r="H214" s="15">
        <f>SUM(H215:H218)</f>
        <v>34779.5</v>
      </c>
      <c r="I214" s="15">
        <f>SUM(I215:I218)</f>
        <v>25360</v>
      </c>
      <c r="J214" s="15">
        <f>SUM(J215:J218)</f>
        <v>23181.4</v>
      </c>
      <c r="K214" s="15">
        <f>SUM(K215:K218)</f>
        <v>23211.4</v>
      </c>
      <c r="L214" s="15">
        <f>SUM(L215:L218)</f>
        <v>23231.4</v>
      </c>
      <c r="M214" s="25"/>
    </row>
    <row r="215" spans="1:13" ht="31.5">
      <c r="A215" s="25"/>
      <c r="B215" s="55"/>
      <c r="C215" s="55"/>
      <c r="D215" s="55"/>
      <c r="E215" s="55"/>
      <c r="F215" s="5" t="s">
        <v>13</v>
      </c>
      <c r="G215" s="8">
        <f>SUM(H215:L215)</f>
        <v>53693.7</v>
      </c>
      <c r="H215" s="8">
        <f>H210+H152+H147+H119+H141+H34</f>
        <v>16973.7</v>
      </c>
      <c r="I215" s="8">
        <f>I210+I152+I147+I119+I141+I34</f>
        <v>10980</v>
      </c>
      <c r="J215" s="8">
        <f>J210+J152+J147+J119+J141+J34</f>
        <v>8580</v>
      </c>
      <c r="K215" s="8">
        <f>K210+K152+K147+K119+K141+K34</f>
        <v>8580</v>
      </c>
      <c r="L215" s="8">
        <f>L210+L152+L147+L119+L141+L34</f>
        <v>8580</v>
      </c>
      <c r="M215" s="25"/>
    </row>
    <row r="216" spans="1:13" ht="31.5">
      <c r="A216" s="25"/>
      <c r="B216" s="55"/>
      <c r="C216" s="55"/>
      <c r="D216" s="55"/>
      <c r="E216" s="55"/>
      <c r="F216" s="5" t="s">
        <v>14</v>
      </c>
      <c r="G216" s="8">
        <f>SUM(H216:L216)</f>
        <v>19500</v>
      </c>
      <c r="H216" s="8">
        <f>H211+H153+H148+H120+H142+H35</f>
        <v>4700</v>
      </c>
      <c r="I216" s="8">
        <f>I211+I153+I148+I120+I142+I35</f>
        <v>3700</v>
      </c>
      <c r="J216" s="8">
        <f>J211+J153+J148+J120+J142+J35</f>
        <v>3700</v>
      </c>
      <c r="K216" s="8">
        <f>K211+K153+K148+K120+K142+K35</f>
        <v>3700</v>
      </c>
      <c r="L216" s="8">
        <f>L211+L153+L148+L120+L142+L35</f>
        <v>3700</v>
      </c>
      <c r="M216" s="25"/>
    </row>
    <row r="217" spans="1:13" ht="31.5">
      <c r="A217" s="25"/>
      <c r="B217" s="55"/>
      <c r="C217" s="55"/>
      <c r="D217" s="55"/>
      <c r="E217" s="55"/>
      <c r="F217" s="5" t="s">
        <v>15</v>
      </c>
      <c r="G217" s="8">
        <f>SUM(H217:L217)</f>
        <v>45535.5</v>
      </c>
      <c r="H217" s="8">
        <f>H212+H154+H149+H121+H143+H36</f>
        <v>10899.3</v>
      </c>
      <c r="I217" s="8">
        <f>I212+I154+I149+I121+I143+I36</f>
        <v>8473</v>
      </c>
      <c r="J217" s="8">
        <f>J212+J154+J149+J121+J143+J36</f>
        <v>8694.4</v>
      </c>
      <c r="K217" s="8">
        <f>K212+K154+K149+K121+K143+K36</f>
        <v>8724.4</v>
      </c>
      <c r="L217" s="8">
        <f>L212+L154+L149+L121+L143+L36</f>
        <v>8744.4</v>
      </c>
      <c r="M217" s="25"/>
    </row>
    <row r="218" spans="1:13" ht="15.75">
      <c r="A218" s="25"/>
      <c r="B218" s="55"/>
      <c r="C218" s="55"/>
      <c r="D218" s="55"/>
      <c r="E218" s="55"/>
      <c r="F218" s="9" t="s">
        <v>16</v>
      </c>
      <c r="G218" s="8">
        <f>SUM(H218:L218)</f>
        <v>11034.5</v>
      </c>
      <c r="H218" s="8">
        <f>H213+H155+H150+H122+H144+H37</f>
        <v>2206.5</v>
      </c>
      <c r="I218" s="8">
        <f>I213+I155+I150+I122+I144+I37</f>
        <v>2207</v>
      </c>
      <c r="J218" s="8">
        <f>J213+J155+J150+J122+J144+J37</f>
        <v>2207</v>
      </c>
      <c r="K218" s="8">
        <f>K213+K155+K150+K122+K144+K37</f>
        <v>2207</v>
      </c>
      <c r="L218" s="8">
        <f>L213+L155+L150+L122+L144+L37</f>
        <v>2207</v>
      </c>
      <c r="M218" s="25"/>
    </row>
    <row r="219" spans="1:13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37.5" customHeight="1">
      <c r="A220" s="2"/>
      <c r="B220" s="19"/>
      <c r="C220" s="21" t="s">
        <v>120</v>
      </c>
      <c r="D220" s="21"/>
      <c r="E220" s="21"/>
      <c r="F220" s="43" t="s">
        <v>121</v>
      </c>
      <c r="G220" s="43"/>
      <c r="H220" s="43"/>
      <c r="I220" s="2"/>
      <c r="J220" s="2"/>
      <c r="K220" s="2"/>
      <c r="L220" s="2"/>
      <c r="M220" s="2"/>
    </row>
    <row r="221" spans="1:13" ht="45.75" customHeight="1">
      <c r="A221" s="2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</row>
    <row r="222" spans="1:13" ht="12.75">
      <c r="A222" s="2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</row>
    <row r="223" spans="1:13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.75">
      <c r="A254" s="2"/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</sheetData>
  <sheetProtection/>
  <mergeCells count="248">
    <mergeCell ref="M61:M64"/>
    <mergeCell ref="D61:D64"/>
    <mergeCell ref="B61:B64"/>
    <mergeCell ref="C61:C64"/>
    <mergeCell ref="E61:E64"/>
    <mergeCell ref="D65:D68"/>
    <mergeCell ref="E65:E68"/>
    <mergeCell ref="M65:M68"/>
    <mergeCell ref="A65:A68"/>
    <mergeCell ref="A69:A72"/>
    <mergeCell ref="B69:B72"/>
    <mergeCell ref="C69:C72"/>
    <mergeCell ref="D69:D72"/>
    <mergeCell ref="F220:H220"/>
    <mergeCell ref="B221:M221"/>
    <mergeCell ref="A199:A203"/>
    <mergeCell ref="B199:B203"/>
    <mergeCell ref="C199:C203"/>
    <mergeCell ref="D199:D203"/>
    <mergeCell ref="E199:E203"/>
    <mergeCell ref="M199:M203"/>
    <mergeCell ref="A214:A218"/>
    <mergeCell ref="B214:E218"/>
    <mergeCell ref="M209:M213"/>
    <mergeCell ref="A13:A17"/>
    <mergeCell ref="B13:B17"/>
    <mergeCell ref="C13:C17"/>
    <mergeCell ref="D13:D17"/>
    <mergeCell ref="E13:E17"/>
    <mergeCell ref="E69:E72"/>
    <mergeCell ref="M12:M32"/>
    <mergeCell ref="A18:A22"/>
    <mergeCell ref="B18:B22"/>
    <mergeCell ref="C18:C22"/>
    <mergeCell ref="C194:C198"/>
    <mergeCell ref="D194:D198"/>
    <mergeCell ref="E194:E198"/>
    <mergeCell ref="A23:A27"/>
    <mergeCell ref="B23:B27"/>
    <mergeCell ref="C23:C27"/>
    <mergeCell ref="D23:D27"/>
    <mergeCell ref="B139:L139"/>
    <mergeCell ref="A57:A60"/>
    <mergeCell ref="B57:B60"/>
    <mergeCell ref="M194:M198"/>
    <mergeCell ref="A33:A37"/>
    <mergeCell ref="B33:E37"/>
    <mergeCell ref="M33:M37"/>
    <mergeCell ref="E53:E56"/>
    <mergeCell ref="A39:A44"/>
    <mergeCell ref="C39:C43"/>
    <mergeCell ref="B194:B198"/>
    <mergeCell ref="A194:A198"/>
    <mergeCell ref="A28:A32"/>
    <mergeCell ref="B28:B32"/>
    <mergeCell ref="C28:C32"/>
    <mergeCell ref="D28:D32"/>
    <mergeCell ref="E28:E32"/>
    <mergeCell ref="E39:E43"/>
    <mergeCell ref="A45:A48"/>
    <mergeCell ref="A53:A56"/>
    <mergeCell ref="C45:C48"/>
    <mergeCell ref="D39:D43"/>
    <mergeCell ref="B39:B44"/>
    <mergeCell ref="C80:L80"/>
    <mergeCell ref="A75:A78"/>
    <mergeCell ref="C79:L79"/>
    <mergeCell ref="D45:D48"/>
    <mergeCell ref="E45:E48"/>
    <mergeCell ref="D4:L6"/>
    <mergeCell ref="B53:B56"/>
    <mergeCell ref="C53:C56"/>
    <mergeCell ref="D53:D56"/>
    <mergeCell ref="C44:L44"/>
    <mergeCell ref="B8:B10"/>
    <mergeCell ref="C8:C10"/>
    <mergeCell ref="E8:E10"/>
    <mergeCell ref="E23:E27"/>
    <mergeCell ref="F8:F10"/>
    <mergeCell ref="A8:A10"/>
    <mergeCell ref="M189:M193"/>
    <mergeCell ref="D189:D193"/>
    <mergeCell ref="E189:E193"/>
    <mergeCell ref="A49:A52"/>
    <mergeCell ref="C49:C52"/>
    <mergeCell ref="M8:M10"/>
    <mergeCell ref="A11:M11"/>
    <mergeCell ref="A73:A74"/>
    <mergeCell ref="D8:D10"/>
    <mergeCell ref="G8:L8"/>
    <mergeCell ref="G9:L9"/>
    <mergeCell ref="M49:M52"/>
    <mergeCell ref="E49:E52"/>
    <mergeCell ref="C12:L12"/>
    <mergeCell ref="D49:D52"/>
    <mergeCell ref="E18:E22"/>
    <mergeCell ref="M39:M44"/>
    <mergeCell ref="A38:M38"/>
    <mergeCell ref="D18:D22"/>
    <mergeCell ref="M45:M48"/>
    <mergeCell ref="E75:E78"/>
    <mergeCell ref="B49:B52"/>
    <mergeCell ref="B45:B48"/>
    <mergeCell ref="C73:L73"/>
    <mergeCell ref="B73:B74"/>
    <mergeCell ref="C57:C60"/>
    <mergeCell ref="B65:B68"/>
    <mergeCell ref="B75:B78"/>
    <mergeCell ref="C75:C78"/>
    <mergeCell ref="D75:D78"/>
    <mergeCell ref="D57:D60"/>
    <mergeCell ref="M82:M86"/>
    <mergeCell ref="C81:L81"/>
    <mergeCell ref="E82:E86"/>
    <mergeCell ref="M75:M78"/>
    <mergeCell ref="E57:E60"/>
    <mergeCell ref="M57:M60"/>
    <mergeCell ref="M69:M72"/>
    <mergeCell ref="C65:C68"/>
    <mergeCell ref="M134:M138"/>
    <mergeCell ref="A151:A155"/>
    <mergeCell ref="B151:B155"/>
    <mergeCell ref="C151:C155"/>
    <mergeCell ref="D151:D155"/>
    <mergeCell ref="A81:A86"/>
    <mergeCell ref="B81:B86"/>
    <mergeCell ref="A118:A122"/>
    <mergeCell ref="A87:A91"/>
    <mergeCell ref="B87:B91"/>
    <mergeCell ref="C87:C91"/>
    <mergeCell ref="D87:D91"/>
    <mergeCell ref="B92:B96"/>
    <mergeCell ref="A97:A101"/>
    <mergeCell ref="A92:A96"/>
    <mergeCell ref="C117:L117"/>
    <mergeCell ref="B97:B101"/>
    <mergeCell ref="D97:D101"/>
    <mergeCell ref="A102:A106"/>
    <mergeCell ref="B102:B106"/>
    <mergeCell ref="E134:E138"/>
    <mergeCell ref="E87:E91"/>
    <mergeCell ref="M87:M91"/>
    <mergeCell ref="A134:A138"/>
    <mergeCell ref="B134:B138"/>
    <mergeCell ref="C134:C138"/>
    <mergeCell ref="D134:D138"/>
    <mergeCell ref="C124:C128"/>
    <mergeCell ref="B118:E122"/>
    <mergeCell ref="B123:L123"/>
    <mergeCell ref="M118:M122"/>
    <mergeCell ref="D124:D128"/>
    <mergeCell ref="M53:M56"/>
    <mergeCell ref="C92:C96"/>
    <mergeCell ref="D92:D96"/>
    <mergeCell ref="E92:E96"/>
    <mergeCell ref="M92:M96"/>
    <mergeCell ref="C82:C86"/>
    <mergeCell ref="D82:D86"/>
    <mergeCell ref="C97:C101"/>
    <mergeCell ref="E129:E133"/>
    <mergeCell ref="M129:M133"/>
    <mergeCell ref="E97:E101"/>
    <mergeCell ref="M97:M101"/>
    <mergeCell ref="M102:M106"/>
    <mergeCell ref="M107:M111"/>
    <mergeCell ref="E102:E106"/>
    <mergeCell ref="M112:M116"/>
    <mergeCell ref="E124:E128"/>
    <mergeCell ref="M124:M128"/>
    <mergeCell ref="A124:A128"/>
    <mergeCell ref="B124:B128"/>
    <mergeCell ref="A129:A133"/>
    <mergeCell ref="B129:B133"/>
    <mergeCell ref="C129:C133"/>
    <mergeCell ref="D129:D133"/>
    <mergeCell ref="M140:M144"/>
    <mergeCell ref="B140:E144"/>
    <mergeCell ref="A145:L145"/>
    <mergeCell ref="A146:A150"/>
    <mergeCell ref="B146:B150"/>
    <mergeCell ref="C146:C150"/>
    <mergeCell ref="D146:D150"/>
    <mergeCell ref="E146:E150"/>
    <mergeCell ref="M146:M150"/>
    <mergeCell ref="A140:A144"/>
    <mergeCell ref="M151:M155"/>
    <mergeCell ref="C156:L156"/>
    <mergeCell ref="C157:L157"/>
    <mergeCell ref="E179:E183"/>
    <mergeCell ref="M179:M183"/>
    <mergeCell ref="E151:E155"/>
    <mergeCell ref="M158:M162"/>
    <mergeCell ref="E174:E178"/>
    <mergeCell ref="M174:M178"/>
    <mergeCell ref="E164:E168"/>
    <mergeCell ref="C174:C178"/>
    <mergeCell ref="D174:D178"/>
    <mergeCell ref="D179:D183"/>
    <mergeCell ref="A169:A173"/>
    <mergeCell ref="B169:B173"/>
    <mergeCell ref="C169:C173"/>
    <mergeCell ref="D169:D173"/>
    <mergeCell ref="A179:A183"/>
    <mergeCell ref="B179:B183"/>
    <mergeCell ref="C179:C183"/>
    <mergeCell ref="A158:A162"/>
    <mergeCell ref="B164:B168"/>
    <mergeCell ref="C164:C168"/>
    <mergeCell ref="D164:D168"/>
    <mergeCell ref="A164:A168"/>
    <mergeCell ref="B158:B162"/>
    <mergeCell ref="C158:L162"/>
    <mergeCell ref="C163:L163"/>
    <mergeCell ref="M164:M168"/>
    <mergeCell ref="E169:E173"/>
    <mergeCell ref="M169:M173"/>
    <mergeCell ref="A174:A178"/>
    <mergeCell ref="B174:B178"/>
    <mergeCell ref="M214:M218"/>
    <mergeCell ref="E184:E188"/>
    <mergeCell ref="M184:M188"/>
    <mergeCell ref="A209:A213"/>
    <mergeCell ref="B209:E213"/>
    <mergeCell ref="A184:A188"/>
    <mergeCell ref="B184:B188"/>
    <mergeCell ref="C184:C188"/>
    <mergeCell ref="D184:D188"/>
    <mergeCell ref="A189:A193"/>
    <mergeCell ref="B189:B193"/>
    <mergeCell ref="C189:C193"/>
    <mergeCell ref="C102:C106"/>
    <mergeCell ref="D102:D106"/>
    <mergeCell ref="A107:A111"/>
    <mergeCell ref="B107:B111"/>
    <mergeCell ref="C107:C111"/>
    <mergeCell ref="D107:D111"/>
    <mergeCell ref="E107:E111"/>
    <mergeCell ref="B112:B116"/>
    <mergeCell ref="A112:A116"/>
    <mergeCell ref="C112:C116"/>
    <mergeCell ref="D112:D116"/>
    <mergeCell ref="E112:E116"/>
    <mergeCell ref="B204:B208"/>
    <mergeCell ref="C204:C208"/>
    <mergeCell ref="D204:D208"/>
    <mergeCell ref="E204:E208"/>
    <mergeCell ref="M204:M208"/>
    <mergeCell ref="A204:A208"/>
  </mergeCells>
  <printOptions/>
  <pageMargins left="0.31496062992125984" right="0.2362204724409449" top="0.5118110236220472" bottom="0.5118110236220472" header="0.5118110236220472" footer="0.5118110236220472"/>
  <pageSetup orientation="landscape" paperSize="9" scale="61" r:id="rId1"/>
  <rowBreaks count="9" manualBreakCount="9">
    <brk id="27" max="255" man="1"/>
    <brk id="52" max="255" man="1"/>
    <brk id="72" max="255" man="1"/>
    <brk id="86" max="255" man="1"/>
    <brk id="116" max="255" man="1"/>
    <brk id="138" max="255" man="1"/>
    <brk id="162" max="255" man="1"/>
    <brk id="188" max="255" man="1"/>
    <brk id="2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2021-09-14T13:17:35Z</cp:lastPrinted>
  <dcterms:created xsi:type="dcterms:W3CDTF">1996-10-08T23:32:33Z</dcterms:created>
  <dcterms:modified xsi:type="dcterms:W3CDTF">2021-09-14T13:17:36Z</dcterms:modified>
  <cp:category/>
  <cp:version/>
  <cp:contentType/>
  <cp:contentStatus/>
</cp:coreProperties>
</file>