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5440" windowHeight="14085" firstSheet="8" activeTab="16"/>
  </bookViews>
  <sheets>
    <sheet name="КПК0218340" sheetId="20" r:id="rId1"/>
    <sheet name="КПК0217460" sheetId="19" r:id="rId2"/>
    <sheet name="КПК0216030" sheetId="17" r:id="rId3"/>
    <sheet name="КПК0216020" sheetId="16" r:id="rId4"/>
    <sheet name="КПК0214080" sheetId="15" r:id="rId5"/>
    <sheet name="КПК0214060" sheetId="14" r:id="rId6"/>
    <sheet name="КПК0214040" sheetId="13" r:id="rId7"/>
    <sheet name="КПК0214030" sheetId="12" r:id="rId8"/>
    <sheet name="КПК0217362" sheetId="26" r:id="rId9"/>
    <sheet name="КПК 02117330" sheetId="25" r:id="rId10"/>
    <sheet name="КПК0218110" sheetId="24" r:id="rId11"/>
    <sheet name="КПК0217680" sheetId="23" r:id="rId12"/>
    <sheet name="КПК 0216071" sheetId="22" r:id="rId13"/>
    <sheet name="КПК 0213210" sheetId="21" r:id="rId14"/>
    <sheet name="КПК0211100" sheetId="4" r:id="rId15"/>
    <sheet name="КПК0211010" sheetId="3" r:id="rId16"/>
    <sheet name="КПК0210150" sheetId="2" r:id="rId17"/>
  </sheets>
  <definedNames>
    <definedName name="_xlnm.Print_Area" localSheetId="16">КПК0210150!$A$1:$BQ$89</definedName>
    <definedName name="_xlnm.Print_Area" localSheetId="15">КПК0211010!$A$1:$BQ$97</definedName>
    <definedName name="_xlnm.Print_Area" localSheetId="14">КПК0211100!$A$1:$BQ$104</definedName>
    <definedName name="_xlnm.Print_Area" localSheetId="7">КПК0214030!$A$1:$BQ$100</definedName>
    <definedName name="_xlnm.Print_Area" localSheetId="6">КПК0214040!$A$1:$BQ$101</definedName>
    <definedName name="_xlnm.Print_Area" localSheetId="5">КПК0214060!$A$1:$BQ$101</definedName>
    <definedName name="_xlnm.Print_Area" localSheetId="4">КПК0214080!$A$1:$BQ$90</definedName>
    <definedName name="_xlnm.Print_Area" localSheetId="3">КПК0216020!$A$1:$BQ$101</definedName>
    <definedName name="_xlnm.Print_Area" localSheetId="2">КПК0216030!$A$1:$BQ$104</definedName>
    <definedName name="_xlnm.Print_Area" localSheetId="1">КПК0217460!$A$1:$BQ$103</definedName>
    <definedName name="_xlnm.Print_Area" localSheetId="0">КПК0218340!$A$1:$BQ$89</definedName>
  </definedNames>
  <calcPr calcId="145621"/>
</workbook>
</file>

<file path=xl/calcChain.xml><?xml version="1.0" encoding="utf-8"?>
<calcChain xmlns="http://schemas.openxmlformats.org/spreadsheetml/2006/main">
  <c r="AS77" i="16" l="1"/>
  <c r="AI77" i="16"/>
  <c r="AA39" i="16"/>
  <c r="BA48" i="26" l="1"/>
  <c r="AW48" i="26"/>
  <c r="BE48" i="26" s="1"/>
  <c r="AQ48" i="26"/>
  <c r="AA48" i="26"/>
  <c r="AQ33" i="26"/>
  <c r="AQ39" i="26" s="1"/>
  <c r="AE33" i="26"/>
  <c r="AE39" i="26" s="1"/>
  <c r="AM33" i="26"/>
  <c r="AS105" i="26" l="1"/>
  <c r="AS106" i="26"/>
  <c r="AS94" i="26"/>
  <c r="AS95" i="26"/>
  <c r="AS84" i="26"/>
  <c r="BC84" i="26" s="1"/>
  <c r="AI106" i="26"/>
  <c r="AI105" i="26"/>
  <c r="AI95" i="26"/>
  <c r="AI94" i="26"/>
  <c r="AI84" i="26"/>
  <c r="AS74" i="26"/>
  <c r="AI74" i="26"/>
  <c r="AS63" i="26"/>
  <c r="AS64" i="26"/>
  <c r="AI64" i="26"/>
  <c r="AI63" i="26"/>
  <c r="BN140" i="26"/>
  <c r="BN138" i="26"/>
  <c r="BN136" i="26"/>
  <c r="BN134" i="26"/>
  <c r="BN132" i="26"/>
  <c r="BB140" i="26"/>
  <c r="BB138" i="26"/>
  <c r="BB136" i="26"/>
  <c r="BB134" i="26"/>
  <c r="BB132" i="26"/>
  <c r="AP132" i="26"/>
  <c r="AP134" i="26"/>
  <c r="AP136" i="26"/>
  <c r="AP138" i="26"/>
  <c r="AP140" i="26"/>
  <c r="AL139" i="26"/>
  <c r="AT139" i="26"/>
  <c r="AX139" i="26"/>
  <c r="BF139" i="26"/>
  <c r="BJ139" i="26"/>
  <c r="AL137" i="26"/>
  <c r="AT137" i="26"/>
  <c r="AX137" i="26"/>
  <c r="BF137" i="26"/>
  <c r="BN137" i="26" s="1"/>
  <c r="BJ137" i="26"/>
  <c r="AL135" i="26"/>
  <c r="AT135" i="26"/>
  <c r="AX135" i="26"/>
  <c r="BF135" i="26"/>
  <c r="BN135" i="26" s="1"/>
  <c r="BJ135" i="26"/>
  <c r="AL133" i="26"/>
  <c r="AT133" i="26"/>
  <c r="AX133" i="26"/>
  <c r="BF133" i="26"/>
  <c r="BJ133" i="26"/>
  <c r="AL131" i="26"/>
  <c r="AL141" i="26" s="1"/>
  <c r="AT131" i="26"/>
  <c r="AT141" i="26" s="1"/>
  <c r="AX131" i="26"/>
  <c r="AX141" i="26" s="1"/>
  <c r="BF131" i="26"/>
  <c r="BF141" i="26" s="1"/>
  <c r="BJ131" i="26"/>
  <c r="BJ141" i="26" s="1"/>
  <c r="AH139" i="26"/>
  <c r="AP139" i="26" s="1"/>
  <c r="AH137" i="26"/>
  <c r="AP137" i="26" s="1"/>
  <c r="AH135" i="26"/>
  <c r="AP135" i="26" s="1"/>
  <c r="AH133" i="26"/>
  <c r="AP133" i="26" s="1"/>
  <c r="AH131" i="26"/>
  <c r="AD132" i="26"/>
  <c r="AD133" i="26"/>
  <c r="AD134" i="26"/>
  <c r="AD135" i="26"/>
  <c r="AD136" i="26"/>
  <c r="AD137" i="26"/>
  <c r="AD138" i="26"/>
  <c r="AD139" i="26"/>
  <c r="AD140" i="26"/>
  <c r="AD131" i="26"/>
  <c r="BC58" i="26"/>
  <c r="BC60" i="26"/>
  <c r="BC61" i="26"/>
  <c r="BC63" i="26"/>
  <c r="BC64" i="26"/>
  <c r="BC66" i="26"/>
  <c r="BC69" i="26"/>
  <c r="BC71" i="26"/>
  <c r="BC72" i="26"/>
  <c r="BC77" i="26"/>
  <c r="BC80" i="26"/>
  <c r="BC82" i="26"/>
  <c r="BC86" i="26"/>
  <c r="BC89" i="26"/>
  <c r="BC91" i="26"/>
  <c r="BC92" i="26"/>
  <c r="BC94" i="26"/>
  <c r="BC95" i="26"/>
  <c r="BC97" i="26"/>
  <c r="BC100" i="26"/>
  <c r="AA35" i="26"/>
  <c r="AU35" i="26"/>
  <c r="AY35" i="26"/>
  <c r="BC35" i="26"/>
  <c r="BG35" i="26" s="1"/>
  <c r="AA36" i="26"/>
  <c r="AI36" i="26"/>
  <c r="AU36" i="26"/>
  <c r="AY36" i="26"/>
  <c r="BC36" i="26"/>
  <c r="AA37" i="26"/>
  <c r="AI37" i="26" s="1"/>
  <c r="AU37" i="26"/>
  <c r="BC37" i="26"/>
  <c r="BC75" i="26" l="1"/>
  <c r="BC74" i="26"/>
  <c r="BG37" i="26"/>
  <c r="AA33" i="26"/>
  <c r="BN133" i="26"/>
  <c r="AY37" i="26"/>
  <c r="BG36" i="26"/>
  <c r="AI35" i="26"/>
  <c r="BN139" i="26"/>
  <c r="AH141" i="26"/>
  <c r="BB139" i="26"/>
  <c r="BB137" i="26"/>
  <c r="BB135" i="26"/>
  <c r="BB133" i="26"/>
  <c r="AP131" i="26"/>
  <c r="BB131" i="26"/>
  <c r="BN131" i="26"/>
  <c r="BA46" i="25" l="1"/>
  <c r="AW46" i="25"/>
  <c r="BE46" i="25" s="1"/>
  <c r="AQ46" i="25"/>
  <c r="AL47" i="25"/>
  <c r="AG47" i="25"/>
  <c r="AA46" i="25"/>
  <c r="V47" i="25"/>
  <c r="Q47" i="25"/>
  <c r="BJ72" i="25"/>
  <c r="BF72" i="25"/>
  <c r="AX72" i="25"/>
  <c r="AT72" i="25"/>
  <c r="BJ70" i="25"/>
  <c r="BJ75" i="25" s="1"/>
  <c r="BF70" i="25"/>
  <c r="BF75" i="25" s="1"/>
  <c r="BN75" i="25" s="1"/>
  <c r="AX70" i="25"/>
  <c r="AX75" i="25" s="1"/>
  <c r="AT70" i="25"/>
  <c r="AT75" i="25" s="1"/>
  <c r="BB75" i="25" s="1"/>
  <c r="AL72" i="25"/>
  <c r="AH72" i="25"/>
  <c r="AL70" i="25"/>
  <c r="AP70" i="25" s="1"/>
  <c r="AH70" i="25"/>
  <c r="AH75" i="25" s="1"/>
  <c r="AS60" i="25"/>
  <c r="AI60" i="25"/>
  <c r="BN74" i="25"/>
  <c r="BN73" i="25"/>
  <c r="BN72" i="25"/>
  <c r="BN71" i="25"/>
  <c r="BN70" i="25"/>
  <c r="BB74" i="25"/>
  <c r="BB73" i="25"/>
  <c r="BB71" i="25"/>
  <c r="BB70" i="25"/>
  <c r="AP74" i="25"/>
  <c r="AP73" i="25"/>
  <c r="AP72" i="25" s="1"/>
  <c r="AP71" i="25"/>
  <c r="AD71" i="25"/>
  <c r="AD72" i="25"/>
  <c r="AD73" i="25"/>
  <c r="AD74" i="25"/>
  <c r="AD70" i="25"/>
  <c r="AL75" i="25" l="1"/>
  <c r="AP75" i="25" s="1"/>
  <c r="BB72" i="25"/>
  <c r="AS60" i="23" l="1"/>
  <c r="AI60" i="23"/>
  <c r="AL47" i="22" l="1"/>
  <c r="AG47" i="22"/>
  <c r="V47" i="22"/>
  <c r="Q47" i="22"/>
  <c r="BA46" i="22"/>
  <c r="AW46" i="22"/>
  <c r="BE46" i="22" s="1"/>
  <c r="AQ46" i="22"/>
  <c r="AA46" i="22"/>
  <c r="AS62" i="21" l="1"/>
  <c r="AI62" i="21"/>
  <c r="AL48" i="21"/>
  <c r="AG48" i="21"/>
  <c r="V48" i="21"/>
  <c r="Q48" i="21"/>
  <c r="BA47" i="21"/>
  <c r="AW47" i="21"/>
  <c r="BE47" i="21" s="1"/>
  <c r="AQ47" i="21"/>
  <c r="AA47" i="21"/>
  <c r="BA47" i="24" l="1"/>
  <c r="AW47" i="24"/>
  <c r="BE47" i="24" s="1"/>
  <c r="AL48" i="24"/>
  <c r="AG48" i="24"/>
  <c r="AQ47" i="24"/>
  <c r="V48" i="24"/>
  <c r="Q48" i="24"/>
  <c r="AA47" i="24"/>
  <c r="BN141" i="26" l="1"/>
  <c r="BB141" i="26"/>
  <c r="AP141" i="26"/>
  <c r="AD141" i="26"/>
  <c r="BC123" i="26"/>
  <c r="BC121" i="26"/>
  <c r="AS118" i="26"/>
  <c r="AI118" i="26"/>
  <c r="BC117" i="26"/>
  <c r="BC116" i="26"/>
  <c r="BC115" i="26"/>
  <c r="BC114" i="26"/>
  <c r="AS113" i="26"/>
  <c r="AI113" i="26"/>
  <c r="AS112" i="26"/>
  <c r="AI112" i="26"/>
  <c r="AS111" i="26"/>
  <c r="AI111" i="26"/>
  <c r="AI119" i="26" s="1"/>
  <c r="BC110" i="26"/>
  <c r="BC109" i="26"/>
  <c r="BC108" i="26"/>
  <c r="BC106" i="26"/>
  <c r="BC105" i="26"/>
  <c r="BC103" i="26"/>
  <c r="BC102" i="26"/>
  <c r="BA49" i="26"/>
  <c r="AW49" i="26"/>
  <c r="AQ49" i="26"/>
  <c r="AA49" i="26"/>
  <c r="BC38" i="26"/>
  <c r="AY38" i="26"/>
  <c r="AU38" i="26"/>
  <c r="AI38" i="26"/>
  <c r="AM39" i="26"/>
  <c r="AA39" i="26"/>
  <c r="AX24" i="26"/>
  <c r="AQ24" i="26"/>
  <c r="AJ24" i="26"/>
  <c r="O24" i="26"/>
  <c r="AD75" i="25"/>
  <c r="BC62" i="25"/>
  <c r="BC60" i="25"/>
  <c r="BC58" i="25"/>
  <c r="BC56" i="25"/>
  <c r="BA47" i="25"/>
  <c r="AW47" i="25"/>
  <c r="AQ47" i="25"/>
  <c r="AA47" i="25"/>
  <c r="BC36" i="25"/>
  <c r="AY36" i="25"/>
  <c r="AU36" i="25"/>
  <c r="AI36" i="25"/>
  <c r="AQ35" i="25"/>
  <c r="AM35" i="25"/>
  <c r="AM37" i="25" s="1"/>
  <c r="AE35" i="25"/>
  <c r="AE37" i="25" s="1"/>
  <c r="AA35" i="25"/>
  <c r="AA37" i="25" s="1"/>
  <c r="AX26" i="25"/>
  <c r="AQ26" i="25"/>
  <c r="AJ26" i="25"/>
  <c r="O26" i="25"/>
  <c r="BN71" i="24"/>
  <c r="BB71" i="24"/>
  <c r="AP71" i="24"/>
  <c r="AD71" i="24"/>
  <c r="BC63" i="24"/>
  <c r="BC62" i="24"/>
  <c r="BC60" i="24"/>
  <c r="BC59" i="24"/>
  <c r="BC57" i="24"/>
  <c r="BA48" i="24"/>
  <c r="AW48" i="24"/>
  <c r="AQ48" i="24"/>
  <c r="AA48" i="24"/>
  <c r="BC37" i="24"/>
  <c r="AY37" i="24"/>
  <c r="AU37" i="24"/>
  <c r="AI37" i="24"/>
  <c r="AQ36" i="24"/>
  <c r="AM36" i="24"/>
  <c r="AM38" i="24" s="1"/>
  <c r="AE36" i="24"/>
  <c r="AE38" i="24" s="1"/>
  <c r="AA36" i="24"/>
  <c r="AA38" i="24" s="1"/>
  <c r="AX26" i="24"/>
  <c r="AQ26" i="24"/>
  <c r="AJ26" i="24"/>
  <c r="O26" i="24"/>
  <c r="BN70" i="23"/>
  <c r="BB70" i="23"/>
  <c r="AP70" i="23"/>
  <c r="AD70" i="23"/>
  <c r="BC62" i="23"/>
  <c r="BC60" i="23"/>
  <c r="BC58" i="23"/>
  <c r="BC56" i="23"/>
  <c r="BA47" i="23"/>
  <c r="AW47" i="23"/>
  <c r="AQ47" i="23"/>
  <c r="AA47" i="23"/>
  <c r="BC37" i="23"/>
  <c r="AY37" i="23"/>
  <c r="AU37" i="23"/>
  <c r="AI37" i="23"/>
  <c r="AQ36" i="23"/>
  <c r="AM36" i="23"/>
  <c r="AM38" i="23" s="1"/>
  <c r="AE36" i="23"/>
  <c r="AE38" i="23" s="1"/>
  <c r="AA36" i="23"/>
  <c r="AA38" i="23" s="1"/>
  <c r="AI38" i="23" s="1"/>
  <c r="AX26" i="23"/>
  <c r="AQ26" i="23"/>
  <c r="AJ26" i="23"/>
  <c r="O26" i="23"/>
  <c r="BN69" i="22"/>
  <c r="BB69" i="22"/>
  <c r="AP69" i="22"/>
  <c r="AD69" i="22"/>
  <c r="BC61" i="22"/>
  <c r="BC59" i="22"/>
  <c r="BC57" i="22"/>
  <c r="BA47" i="22"/>
  <c r="AW47" i="22"/>
  <c r="AQ47" i="22"/>
  <c r="AA47" i="22"/>
  <c r="BC36" i="22"/>
  <c r="AY36" i="22"/>
  <c r="AU36" i="22"/>
  <c r="AI36" i="22"/>
  <c r="AQ35" i="22"/>
  <c r="AM35" i="22"/>
  <c r="AM37" i="22" s="1"/>
  <c r="AE35" i="22"/>
  <c r="AE37" i="22" s="1"/>
  <c r="AA35" i="22"/>
  <c r="AA37" i="22" s="1"/>
  <c r="AX26" i="22"/>
  <c r="AQ26" i="22"/>
  <c r="AJ26" i="22"/>
  <c r="O26" i="22"/>
  <c r="BN72" i="21"/>
  <c r="BB72" i="21"/>
  <c r="AP72" i="21"/>
  <c r="AD72" i="21"/>
  <c r="BC64" i="21"/>
  <c r="BC62" i="21"/>
  <c r="BC60" i="21"/>
  <c r="BC59" i="21"/>
  <c r="BC57" i="21"/>
  <c r="BA48" i="21"/>
  <c r="AW48" i="21"/>
  <c r="AQ48" i="21"/>
  <c r="AA48" i="21"/>
  <c r="BC37" i="21"/>
  <c r="AY37" i="21"/>
  <c r="AU37" i="21"/>
  <c r="AI37" i="21"/>
  <c r="AQ36" i="21"/>
  <c r="AM36" i="21"/>
  <c r="AM38" i="21" s="1"/>
  <c r="AE36" i="21"/>
  <c r="AE38" i="21" s="1"/>
  <c r="AA36" i="21"/>
  <c r="AA38" i="21" s="1"/>
  <c r="AX26" i="21"/>
  <c r="AQ26" i="21"/>
  <c r="AJ26" i="21"/>
  <c r="O26" i="21"/>
  <c r="BE49" i="26" l="1"/>
  <c r="BE24" i="26"/>
  <c r="BG38" i="26"/>
  <c r="BC111" i="26"/>
  <c r="BC112" i="26"/>
  <c r="AI39" i="26"/>
  <c r="AI34" i="26"/>
  <c r="BC118" i="26"/>
  <c r="AI122" i="26"/>
  <c r="AS122" i="26"/>
  <c r="BE26" i="25"/>
  <c r="BG36" i="25"/>
  <c r="BE47" i="25"/>
  <c r="BC35" i="25"/>
  <c r="BG37" i="23"/>
  <c r="BE47" i="23"/>
  <c r="BE26" i="23"/>
  <c r="BC36" i="23"/>
  <c r="AI37" i="22"/>
  <c r="BG36" i="22"/>
  <c r="BE26" i="22"/>
  <c r="BE47" i="22"/>
  <c r="BC35" i="22"/>
  <c r="BE48" i="21"/>
  <c r="BG37" i="21"/>
  <c r="BE26" i="21"/>
  <c r="AI38" i="21"/>
  <c r="BC36" i="21"/>
  <c r="BE48" i="24"/>
  <c r="AI38" i="24"/>
  <c r="BG37" i="24"/>
  <c r="BE26" i="24"/>
  <c r="BC36" i="24"/>
  <c r="AY39" i="26"/>
  <c r="AI33" i="26"/>
  <c r="AY33" i="26"/>
  <c r="AS119" i="26"/>
  <c r="BC119" i="26" s="1"/>
  <c r="AI120" i="26"/>
  <c r="BC113" i="26"/>
  <c r="AS120" i="26"/>
  <c r="AI37" i="25"/>
  <c r="AY37" i="25"/>
  <c r="AI35" i="25"/>
  <c r="AY35" i="25"/>
  <c r="BG35" i="25" s="1"/>
  <c r="AQ37" i="25"/>
  <c r="BC37" i="25" s="1"/>
  <c r="AU35" i="25"/>
  <c r="AY38" i="24"/>
  <c r="AI36" i="24"/>
  <c r="AY36" i="24"/>
  <c r="AQ38" i="24"/>
  <c r="BC38" i="24" s="1"/>
  <c r="AU36" i="24"/>
  <c r="AY38" i="23"/>
  <c r="AI36" i="23"/>
  <c r="AY36" i="23"/>
  <c r="AQ38" i="23"/>
  <c r="BC38" i="23" s="1"/>
  <c r="AU36" i="23"/>
  <c r="AY37" i="22"/>
  <c r="AI35" i="22"/>
  <c r="AY35" i="22"/>
  <c r="BG35" i="22" s="1"/>
  <c r="AQ37" i="22"/>
  <c r="BC37" i="22" s="1"/>
  <c r="AU35" i="22"/>
  <c r="AY38" i="21"/>
  <c r="AI36" i="21"/>
  <c r="AY36" i="21"/>
  <c r="BG36" i="21" s="1"/>
  <c r="AQ38" i="21"/>
  <c r="BC38" i="21" s="1"/>
  <c r="AU36" i="21"/>
  <c r="BC120" i="26" l="1"/>
  <c r="AY34" i="26"/>
  <c r="BC122" i="26"/>
  <c r="BG37" i="25"/>
  <c r="BG36" i="23"/>
  <c r="BG37" i="22"/>
  <c r="BG36" i="24"/>
  <c r="AU37" i="25"/>
  <c r="BG38" i="24"/>
  <c r="AU38" i="24"/>
  <c r="BG38" i="23"/>
  <c r="AU38" i="23"/>
  <c r="AU37" i="22"/>
  <c r="BG38" i="21"/>
  <c r="AU38" i="21"/>
  <c r="AS79" i="17" l="1"/>
  <c r="AI79" i="17"/>
  <c r="AS78" i="17"/>
  <c r="AI78" i="17"/>
  <c r="AL52" i="17"/>
  <c r="AG52" i="17"/>
  <c r="V52" i="17"/>
  <c r="Q52" i="17"/>
  <c r="AA51" i="17"/>
  <c r="AQ51" i="17"/>
  <c r="AW51" i="17"/>
  <c r="BA51" i="17"/>
  <c r="AQ38" i="17"/>
  <c r="AQ40" i="17" s="1"/>
  <c r="AM38" i="17"/>
  <c r="AM40" i="17" s="1"/>
  <c r="AE38" i="17"/>
  <c r="AE40" i="17" s="1"/>
  <c r="AA38" i="17"/>
  <c r="AA40" i="17" s="1"/>
  <c r="BE51" i="17" l="1"/>
  <c r="AS76" i="16" l="1"/>
  <c r="BC76" i="16" s="1"/>
  <c r="AI76" i="16"/>
  <c r="AS66" i="16"/>
  <c r="AI66" i="16"/>
  <c r="BC71" i="16"/>
  <c r="BC72" i="16"/>
  <c r="BC73" i="16"/>
  <c r="BC74" i="16"/>
  <c r="BC75" i="16"/>
  <c r="AL52" i="16" l="1"/>
  <c r="AG52" i="16"/>
  <c r="V52" i="16"/>
  <c r="Q52" i="16"/>
  <c r="AQ38" i="16"/>
  <c r="AQ41" i="16" s="1"/>
  <c r="AM38" i="16"/>
  <c r="AM41" i="16" s="1"/>
  <c r="AE38" i="16"/>
  <c r="AE41" i="16" s="1"/>
  <c r="AA38" i="16"/>
  <c r="AA41" i="16" s="1"/>
  <c r="AS65" i="15"/>
  <c r="AI65" i="15"/>
  <c r="AL51" i="15" l="1"/>
  <c r="AG51" i="15"/>
  <c r="V51" i="15"/>
  <c r="Q51" i="15"/>
  <c r="AQ40" i="15"/>
  <c r="AM40" i="15"/>
  <c r="AE40" i="15"/>
  <c r="AA40" i="15"/>
  <c r="AQ38" i="15"/>
  <c r="AM38" i="15"/>
  <c r="AE38" i="15"/>
  <c r="AA38" i="15"/>
  <c r="AS76" i="14"/>
  <c r="AI76" i="14"/>
  <c r="AS77" i="14"/>
  <c r="AI77" i="14"/>
  <c r="AS68" i="14"/>
  <c r="AI68" i="14"/>
  <c r="AQ38" i="14" l="1"/>
  <c r="AQ40" i="14" s="1"/>
  <c r="AM38" i="14"/>
  <c r="AM40" i="14" s="1"/>
  <c r="AE38" i="14"/>
  <c r="AE40" i="14" s="1"/>
  <c r="AA38" i="14"/>
  <c r="AA40" i="14" s="1"/>
  <c r="AQ40" i="12"/>
  <c r="AM40" i="12"/>
  <c r="AE40" i="12"/>
  <c r="AA40" i="12"/>
  <c r="AQ38" i="12"/>
  <c r="AM38" i="12"/>
  <c r="AE38" i="12"/>
  <c r="AA38" i="12"/>
  <c r="AQ40" i="13"/>
  <c r="AM40" i="13"/>
  <c r="AE40" i="13"/>
  <c r="AA40" i="13"/>
  <c r="AQ38" i="13"/>
  <c r="AM38" i="13"/>
  <c r="AE38" i="13"/>
  <c r="AA38" i="13"/>
  <c r="AS75" i="13"/>
  <c r="AI75" i="13"/>
  <c r="AS74" i="12" l="1"/>
  <c r="AI74" i="12"/>
  <c r="AS73" i="12"/>
  <c r="AI73" i="12"/>
  <c r="AS81" i="4" l="1"/>
  <c r="AI81" i="4"/>
  <c r="AS79" i="4"/>
  <c r="AI79" i="4"/>
  <c r="AS78" i="4"/>
  <c r="AI78" i="4"/>
  <c r="AS77" i="4"/>
  <c r="AI77" i="4"/>
  <c r="AS72" i="4"/>
  <c r="AS71" i="4"/>
  <c r="AI72" i="4"/>
  <c r="AI71" i="4"/>
  <c r="AS70" i="4" l="1"/>
  <c r="AI70" i="4"/>
  <c r="AQ38" i="4" l="1"/>
  <c r="AQ40" i="4" s="1"/>
  <c r="AM38" i="4"/>
  <c r="AM40" i="4" s="1"/>
  <c r="AE38" i="4"/>
  <c r="AE40" i="4" s="1"/>
  <c r="AA38" i="4"/>
  <c r="AA40" i="4" s="1"/>
  <c r="AS71" i="3"/>
  <c r="AI71" i="3"/>
  <c r="AS68" i="3"/>
  <c r="AI74" i="3"/>
  <c r="AQ40" i="3" l="1"/>
  <c r="AM40" i="3"/>
  <c r="AE40" i="3"/>
  <c r="AA40" i="3"/>
  <c r="AQ38" i="3"/>
  <c r="AM38" i="3"/>
  <c r="AE38" i="3"/>
  <c r="AA38" i="3"/>
  <c r="AS67" i="2"/>
  <c r="AI67" i="2"/>
  <c r="AS65" i="2"/>
  <c r="AS66" i="2"/>
  <c r="AI66" i="2"/>
  <c r="AI65" i="2"/>
  <c r="AQ40" i="2" l="1"/>
  <c r="AM40" i="2"/>
  <c r="AE40" i="2"/>
  <c r="AA40" i="2"/>
  <c r="AQ38" i="2"/>
  <c r="AM38" i="2"/>
  <c r="AE38" i="2"/>
  <c r="AA38" i="2"/>
  <c r="AS70" i="19"/>
  <c r="BC70" i="19" s="1"/>
  <c r="AS68" i="19"/>
  <c r="BC77" i="19"/>
  <c r="AI68" i="19"/>
  <c r="BC68" i="19" s="1"/>
  <c r="BC64" i="19"/>
  <c r="BC81" i="19"/>
  <c r="BC61" i="19"/>
  <c r="BC62" i="19"/>
  <c r="BC63" i="19"/>
  <c r="BC65" i="19"/>
  <c r="BC66" i="19"/>
  <c r="BC67" i="19"/>
  <c r="BC69" i="19"/>
  <c r="AL53" i="19" l="1"/>
  <c r="AG53" i="19"/>
  <c r="V53" i="19"/>
  <c r="Q53" i="19"/>
  <c r="AQ41" i="19"/>
  <c r="AM41" i="19"/>
  <c r="AE41" i="19"/>
  <c r="AA41" i="19"/>
  <c r="AQ38" i="19"/>
  <c r="AM38" i="19"/>
  <c r="AE38" i="19"/>
  <c r="AA38" i="19"/>
  <c r="AS65" i="20"/>
  <c r="AI65" i="20"/>
  <c r="AL51" i="20" l="1"/>
  <c r="V51" i="20"/>
  <c r="AQ40" i="20"/>
  <c r="AQ38" i="20"/>
  <c r="AE40" i="20"/>
  <c r="AE38" i="20"/>
  <c r="BN76" i="20" l="1"/>
  <c r="BB76" i="20"/>
  <c r="AP76" i="20"/>
  <c r="AD76" i="20"/>
  <c r="BC67" i="20"/>
  <c r="BC66" i="20"/>
  <c r="BC65" i="20"/>
  <c r="BC64" i="20"/>
  <c r="BC63" i="20"/>
  <c r="BC62" i="20"/>
  <c r="BC61" i="20"/>
  <c r="BC60" i="20"/>
  <c r="BC59" i="20"/>
  <c r="BC58" i="20"/>
  <c r="BA51" i="20"/>
  <c r="AW51" i="20"/>
  <c r="BE51" i="20" s="1"/>
  <c r="AQ51" i="20"/>
  <c r="AA51" i="20"/>
  <c r="BA50" i="20"/>
  <c r="AW50" i="20"/>
  <c r="AQ50" i="20"/>
  <c r="AA50" i="20"/>
  <c r="BC40" i="20"/>
  <c r="AY40" i="20"/>
  <c r="BG40" i="20" s="1"/>
  <c r="AU40" i="20"/>
  <c r="AI40" i="20"/>
  <c r="BC39" i="20"/>
  <c r="AY39" i="20"/>
  <c r="AU39" i="20"/>
  <c r="AI39" i="20"/>
  <c r="BC38" i="20"/>
  <c r="AY38" i="20"/>
  <c r="BG38" i="20" s="1"/>
  <c r="AU38" i="20"/>
  <c r="AI38" i="20"/>
  <c r="AX28" i="20"/>
  <c r="AQ28" i="20"/>
  <c r="AJ28" i="20"/>
  <c r="O28" i="20"/>
  <c r="BN90" i="19"/>
  <c r="BB90" i="19"/>
  <c r="AP90" i="19"/>
  <c r="AD90" i="19"/>
  <c r="BC79" i="19"/>
  <c r="BC75" i="19"/>
  <c r="BC74" i="19"/>
  <c r="BC73" i="19"/>
  <c r="BC72" i="19"/>
  <c r="BC71" i="19"/>
  <c r="BC60" i="19"/>
  <c r="BA53" i="19"/>
  <c r="AW53" i="19"/>
  <c r="AQ53" i="19"/>
  <c r="AA53" i="19"/>
  <c r="BA52" i="19"/>
  <c r="AW52" i="19"/>
  <c r="AQ52" i="19"/>
  <c r="AA52" i="19"/>
  <c r="BA51" i="19"/>
  <c r="AW51" i="19"/>
  <c r="BE51" i="19" s="1"/>
  <c r="AQ51" i="19"/>
  <c r="AA51" i="19"/>
  <c r="BC41" i="19"/>
  <c r="AY41" i="19"/>
  <c r="AU41" i="19"/>
  <c r="AI41" i="19"/>
  <c r="BC40" i="19"/>
  <c r="AY40" i="19"/>
  <c r="BG40" i="19" s="1"/>
  <c r="AU40" i="19"/>
  <c r="AI40" i="19"/>
  <c r="BC39" i="19"/>
  <c r="AY39" i="19"/>
  <c r="AU39" i="19"/>
  <c r="AI39" i="19"/>
  <c r="BC38" i="19"/>
  <c r="AY38" i="19"/>
  <c r="AU38" i="19"/>
  <c r="AI38" i="19"/>
  <c r="AX28" i="19"/>
  <c r="AQ28" i="19"/>
  <c r="AJ28" i="19"/>
  <c r="O28" i="19"/>
  <c r="BN91" i="17"/>
  <c r="BB91" i="17"/>
  <c r="AP91" i="17"/>
  <c r="AD91" i="17"/>
  <c r="BC82" i="17"/>
  <c r="BC81" i="17"/>
  <c r="BC79" i="17"/>
  <c r="BC78" i="17"/>
  <c r="BC76" i="17"/>
  <c r="BC75" i="17"/>
  <c r="BC73" i="17"/>
  <c r="BC72" i="17"/>
  <c r="BC71" i="17"/>
  <c r="BC70" i="17"/>
  <c r="BC69" i="17"/>
  <c r="BC68" i="17"/>
  <c r="BC67" i="17"/>
  <c r="BC66" i="17"/>
  <c r="BC65" i="17"/>
  <c r="BC64" i="17"/>
  <c r="BC63" i="17"/>
  <c r="BC62" i="17"/>
  <c r="BC61" i="17"/>
  <c r="BA52" i="17"/>
  <c r="AW52" i="17"/>
  <c r="BE52" i="17" s="1"/>
  <c r="AQ52" i="17"/>
  <c r="AA52" i="17"/>
  <c r="BA50" i="17"/>
  <c r="AW50" i="17"/>
  <c r="BE50" i="17" s="1"/>
  <c r="AQ50" i="17"/>
  <c r="AA50" i="17"/>
  <c r="BC40" i="17"/>
  <c r="AY40" i="17"/>
  <c r="BG40" i="17" s="1"/>
  <c r="BC39" i="17"/>
  <c r="AY39" i="17"/>
  <c r="AU39" i="17"/>
  <c r="AI39" i="17"/>
  <c r="BC38" i="17"/>
  <c r="AY38" i="17"/>
  <c r="BG38" i="17" s="1"/>
  <c r="AU38" i="17"/>
  <c r="AU40" i="17" s="1"/>
  <c r="AI38" i="17"/>
  <c r="AI40" i="17" s="1"/>
  <c r="AX28" i="17"/>
  <c r="AQ28" i="17"/>
  <c r="AJ28" i="17"/>
  <c r="O28" i="17"/>
  <c r="BN88" i="16"/>
  <c r="BB88" i="16"/>
  <c r="AP88" i="16"/>
  <c r="AD88" i="16"/>
  <c r="BC79" i="16"/>
  <c r="BC78" i="16"/>
  <c r="BC77" i="16"/>
  <c r="BC70" i="16"/>
  <c r="BC68" i="16"/>
  <c r="BC67" i="16"/>
  <c r="BC66" i="16"/>
  <c r="BC65" i="16"/>
  <c r="BC64" i="16"/>
  <c r="BC63" i="16"/>
  <c r="BC62" i="16"/>
  <c r="BC61" i="16"/>
  <c r="BA52" i="16"/>
  <c r="AW52" i="16"/>
  <c r="AQ52" i="16"/>
  <c r="AA52" i="16"/>
  <c r="BA51" i="16"/>
  <c r="AW51" i="16"/>
  <c r="AQ51" i="16"/>
  <c r="AA51" i="16"/>
  <c r="BC41" i="16"/>
  <c r="AY41" i="16"/>
  <c r="AU41" i="16"/>
  <c r="AI41" i="16"/>
  <c r="BC40" i="16"/>
  <c r="AY40" i="16"/>
  <c r="AU40" i="16"/>
  <c r="AI40" i="16"/>
  <c r="BC39" i="16"/>
  <c r="AY39" i="16"/>
  <c r="BG39" i="16" s="1"/>
  <c r="AU39" i="16"/>
  <c r="AI39" i="16"/>
  <c r="BC38" i="16"/>
  <c r="AY38" i="16"/>
  <c r="AU38" i="16"/>
  <c r="AI38" i="16"/>
  <c r="AX28" i="16"/>
  <c r="AQ28" i="16"/>
  <c r="BE28" i="16" s="1"/>
  <c r="AJ28" i="16"/>
  <c r="O28" i="16"/>
  <c r="BN77" i="15"/>
  <c r="BB77" i="15"/>
  <c r="AP77" i="15"/>
  <c r="AD77" i="15"/>
  <c r="BC68" i="15"/>
  <c r="BC67" i="15"/>
  <c r="BC66" i="15"/>
  <c r="BC65" i="15"/>
  <c r="BC64" i="15"/>
  <c r="BC63" i="15"/>
  <c r="BC62" i="15"/>
  <c r="BC61" i="15"/>
  <c r="BA51" i="15"/>
  <c r="AW51" i="15"/>
  <c r="BE51" i="15" s="1"/>
  <c r="AQ51" i="15"/>
  <c r="AA51" i="15"/>
  <c r="BA50" i="15"/>
  <c r="AW50" i="15"/>
  <c r="BE50" i="15" s="1"/>
  <c r="AQ50" i="15"/>
  <c r="AA50" i="15"/>
  <c r="BC40" i="15"/>
  <c r="AY40" i="15"/>
  <c r="AU40" i="15"/>
  <c r="AI40" i="15"/>
  <c r="BC39" i="15"/>
  <c r="AY39" i="15"/>
  <c r="BG39" i="15" s="1"/>
  <c r="AU39" i="15"/>
  <c r="AI39" i="15"/>
  <c r="BC38" i="15"/>
  <c r="AY38" i="15"/>
  <c r="BG38" i="15" s="1"/>
  <c r="AU38" i="15"/>
  <c r="AI38" i="15"/>
  <c r="AX28" i="15"/>
  <c r="AQ28" i="15"/>
  <c r="BE28" i="15" s="1"/>
  <c r="AJ28" i="15"/>
  <c r="O28" i="15"/>
  <c r="BN88" i="14"/>
  <c r="BB88" i="14"/>
  <c r="AP88" i="14"/>
  <c r="AD88" i="14"/>
  <c r="BC79" i="14"/>
  <c r="BC78" i="14"/>
  <c r="BC77" i="14"/>
  <c r="BC76" i="14"/>
  <c r="BC75" i="14"/>
  <c r="BC74" i="14"/>
  <c r="BC73" i="14"/>
  <c r="BC72" i="14"/>
  <c r="BC71" i="14"/>
  <c r="BC70" i="14"/>
  <c r="BC69" i="14"/>
  <c r="BC68" i="14"/>
  <c r="BC67" i="14"/>
  <c r="BC66" i="14"/>
  <c r="BC65" i="14"/>
  <c r="BC64" i="14"/>
  <c r="BC63" i="14"/>
  <c r="BC62" i="14"/>
  <c r="BC61" i="14"/>
  <c r="BC60" i="14"/>
  <c r="BC59" i="14"/>
  <c r="BC58" i="14"/>
  <c r="BC57" i="14"/>
  <c r="BA50" i="14"/>
  <c r="AW50" i="14"/>
  <c r="AQ50" i="14"/>
  <c r="AA50" i="14"/>
  <c r="BC40" i="14"/>
  <c r="AY40" i="14"/>
  <c r="BC39" i="14"/>
  <c r="AY39" i="14"/>
  <c r="AU39" i="14"/>
  <c r="AU38" i="14" s="1"/>
  <c r="AU40" i="14" s="1"/>
  <c r="AI39" i="14"/>
  <c r="AI38" i="14" s="1"/>
  <c r="AI40" i="14" s="1"/>
  <c r="BC38" i="14"/>
  <c r="AY38" i="14"/>
  <c r="AX28" i="14"/>
  <c r="AQ28" i="14"/>
  <c r="AJ28" i="14"/>
  <c r="O28" i="14"/>
  <c r="BN88" i="13"/>
  <c r="BB88" i="13"/>
  <c r="AP88" i="13"/>
  <c r="AD88" i="13"/>
  <c r="BC79" i="13"/>
  <c r="BC78" i="13"/>
  <c r="BC77" i="13"/>
  <c r="BC76" i="13"/>
  <c r="BC75" i="13"/>
  <c r="BC74" i="13"/>
  <c r="BC73" i="13"/>
  <c r="BC72" i="13"/>
  <c r="BC71" i="13"/>
  <c r="BC70" i="13"/>
  <c r="BC69" i="13"/>
  <c r="BC68" i="13"/>
  <c r="BC67" i="13"/>
  <c r="BC66" i="13"/>
  <c r="BC65" i="13"/>
  <c r="BC64" i="13"/>
  <c r="BC63" i="13"/>
  <c r="BC62" i="13"/>
  <c r="BC61" i="13"/>
  <c r="BC60" i="13"/>
  <c r="BC59" i="13"/>
  <c r="BA50" i="13"/>
  <c r="AW50" i="13"/>
  <c r="BE50" i="13" s="1"/>
  <c r="AQ50" i="13"/>
  <c r="AA50" i="13"/>
  <c r="BC40" i="13"/>
  <c r="AY40" i="13"/>
  <c r="AU40" i="13"/>
  <c r="AI40" i="13"/>
  <c r="BC39" i="13"/>
  <c r="AY39" i="13"/>
  <c r="BG39" i="13" s="1"/>
  <c r="AU39" i="13"/>
  <c r="AI39" i="13"/>
  <c r="BC38" i="13"/>
  <c r="AY38" i="13"/>
  <c r="BG38" i="13" s="1"/>
  <c r="AU38" i="13"/>
  <c r="AI38" i="13"/>
  <c r="AX28" i="13"/>
  <c r="AQ28" i="13"/>
  <c r="AJ28" i="13"/>
  <c r="O28" i="13"/>
  <c r="BN87" i="12"/>
  <c r="BB87" i="12"/>
  <c r="AP87" i="12"/>
  <c r="AD87" i="12"/>
  <c r="BC78" i="12"/>
  <c r="BC77" i="12"/>
  <c r="BC76" i="12"/>
  <c r="BC75" i="12"/>
  <c r="BC74" i="12"/>
  <c r="BC73" i="12"/>
  <c r="BC72" i="12"/>
  <c r="BC71" i="12"/>
  <c r="BC70" i="12"/>
  <c r="BC69" i="12"/>
  <c r="BC68" i="12"/>
  <c r="BC67" i="12"/>
  <c r="BC66" i="12"/>
  <c r="BC65" i="12"/>
  <c r="BC64" i="12"/>
  <c r="BC63" i="12"/>
  <c r="BC62" i="12"/>
  <c r="BC61" i="12"/>
  <c r="BC60" i="12"/>
  <c r="BC59" i="12"/>
  <c r="BA50" i="12"/>
  <c r="AW50" i="12"/>
  <c r="BE50" i="12" s="1"/>
  <c r="AQ50" i="12"/>
  <c r="AA50" i="12"/>
  <c r="BC40" i="12"/>
  <c r="AY40" i="12"/>
  <c r="AU40" i="12"/>
  <c r="AI40" i="12"/>
  <c r="BC39" i="12"/>
  <c r="AY39" i="12"/>
  <c r="AU39" i="12"/>
  <c r="AI39" i="12"/>
  <c r="BC38" i="12"/>
  <c r="AY38" i="12"/>
  <c r="BG38" i="12" s="1"/>
  <c r="AU38" i="12"/>
  <c r="AI38" i="12"/>
  <c r="AX28" i="12"/>
  <c r="AQ28" i="12"/>
  <c r="AJ28" i="12"/>
  <c r="O28" i="12"/>
  <c r="BN91" i="4"/>
  <c r="BB91" i="4"/>
  <c r="AP91" i="4"/>
  <c r="AD91" i="4"/>
  <c r="BC82" i="4"/>
  <c r="BC81" i="4"/>
  <c r="BC80" i="4"/>
  <c r="BC79" i="4"/>
  <c r="BC78" i="4"/>
  <c r="BC77" i="4"/>
  <c r="BC76" i="4"/>
  <c r="BC75" i="4"/>
  <c r="BC74" i="4"/>
  <c r="BC73" i="4"/>
  <c r="BC72" i="4"/>
  <c r="BC71" i="4"/>
  <c r="BC70" i="4"/>
  <c r="BC69" i="4"/>
  <c r="BC68" i="4"/>
  <c r="BC67" i="4"/>
  <c r="BC66" i="4"/>
  <c r="BC65" i="4"/>
  <c r="BC64" i="4"/>
  <c r="BC63" i="4"/>
  <c r="BC62" i="4"/>
  <c r="BC61" i="4"/>
  <c r="BC60" i="4"/>
  <c r="BC59" i="4"/>
  <c r="BA50" i="4"/>
  <c r="AW50" i="4"/>
  <c r="AQ50" i="4"/>
  <c r="AA50" i="4"/>
  <c r="BC40" i="4"/>
  <c r="AY40" i="4"/>
  <c r="AU40" i="4"/>
  <c r="AI40" i="4"/>
  <c r="BC39" i="4"/>
  <c r="AY39" i="4"/>
  <c r="AU39" i="4"/>
  <c r="AI39" i="4"/>
  <c r="BC38" i="4"/>
  <c r="AY38" i="4"/>
  <c r="BG38" i="4" s="1"/>
  <c r="AU38" i="4"/>
  <c r="AI38" i="4"/>
  <c r="AX28" i="4"/>
  <c r="AQ28" i="4"/>
  <c r="AJ28" i="4"/>
  <c r="O28" i="4"/>
  <c r="BN84" i="3"/>
  <c r="BB84" i="3"/>
  <c r="AP84" i="3"/>
  <c r="AD84" i="3"/>
  <c r="BC75" i="3"/>
  <c r="BC74" i="3"/>
  <c r="BC72" i="3"/>
  <c r="BC71" i="3"/>
  <c r="BC69" i="3"/>
  <c r="BC68" i="3"/>
  <c r="BC66" i="3"/>
  <c r="BC65" i="3"/>
  <c r="BC64" i="3"/>
  <c r="BC63" i="3"/>
  <c r="BC62" i="3"/>
  <c r="BC61" i="3"/>
  <c r="BC60" i="3"/>
  <c r="BC59" i="3"/>
  <c r="BA50" i="3"/>
  <c r="AW50" i="3"/>
  <c r="BE50" i="3" s="1"/>
  <c r="AQ50" i="3"/>
  <c r="AA50" i="3"/>
  <c r="BC40" i="3"/>
  <c r="AY40" i="3"/>
  <c r="AU40" i="3"/>
  <c r="AI40" i="3"/>
  <c r="BC39" i="3"/>
  <c r="AY39" i="3"/>
  <c r="AU39" i="3"/>
  <c r="AI39" i="3"/>
  <c r="BC38" i="3"/>
  <c r="AY38" i="3"/>
  <c r="AU38" i="3"/>
  <c r="AI38" i="3"/>
  <c r="AX28" i="3"/>
  <c r="AQ28" i="3"/>
  <c r="AJ28" i="3"/>
  <c r="O28" i="3"/>
  <c r="BN76" i="2"/>
  <c r="BB76" i="2"/>
  <c r="AP76" i="2"/>
  <c r="AD76" i="2"/>
  <c r="BC67" i="2"/>
  <c r="BC66" i="2"/>
  <c r="BC65" i="2"/>
  <c r="BC64" i="2"/>
  <c r="BC63" i="2"/>
  <c r="BC62" i="2"/>
  <c r="BC61" i="2"/>
  <c r="BC60" i="2"/>
  <c r="BC59" i="2"/>
  <c r="BA50" i="2"/>
  <c r="AW50" i="2"/>
  <c r="BE50" i="2" s="1"/>
  <c r="AQ50" i="2"/>
  <c r="AA50" i="2"/>
  <c r="BC40" i="2"/>
  <c r="AY40" i="2"/>
  <c r="BG40" i="2" s="1"/>
  <c r="AU40" i="2"/>
  <c r="AI40" i="2"/>
  <c r="BC39" i="2"/>
  <c r="AY39" i="2"/>
  <c r="BG39" i="2" s="1"/>
  <c r="AU39" i="2"/>
  <c r="AI39" i="2"/>
  <c r="BC38" i="2"/>
  <c r="AY38" i="2"/>
  <c r="AU38" i="2"/>
  <c r="AI38" i="2"/>
  <c r="AX28" i="2"/>
  <c r="AQ28" i="2"/>
  <c r="AJ28" i="2"/>
  <c r="O28" i="2"/>
  <c r="BG39" i="17" l="1"/>
  <c r="BG40" i="16"/>
  <c r="BG41" i="16"/>
  <c r="BG38" i="16"/>
  <c r="BG40" i="15"/>
  <c r="BG40" i="14"/>
  <c r="BG38" i="14"/>
  <c r="BG40" i="12"/>
  <c r="BG40" i="13"/>
  <c r="BG39" i="14"/>
  <c r="BE28" i="13"/>
  <c r="BG39" i="12"/>
  <c r="BE28" i="12"/>
  <c r="BG39" i="4"/>
  <c r="BE28" i="4"/>
  <c r="BG40" i="3"/>
  <c r="BG38" i="3"/>
  <c r="BG39" i="3"/>
  <c r="BE28" i="3"/>
  <c r="BG38" i="2"/>
  <c r="BE28" i="2"/>
  <c r="BE53" i="19"/>
  <c r="BE52" i="19"/>
  <c r="BG41" i="19"/>
  <c r="BG38" i="19"/>
  <c r="BG39" i="19"/>
  <c r="BE28" i="19"/>
  <c r="BE50" i="20"/>
  <c r="BG39" i="20"/>
  <c r="BE28" i="20"/>
  <c r="BE28" i="17"/>
  <c r="BE51" i="16"/>
  <c r="BE52" i="16"/>
  <c r="BE50" i="14"/>
  <c r="BE28" i="14"/>
  <c r="BG40" i="4"/>
  <c r="BE50" i="4"/>
  <c r="AU34" i="26"/>
  <c r="AU39" i="26"/>
  <c r="BC34" i="26"/>
  <c r="BG34" i="26" s="1"/>
  <c r="AU33" i="26"/>
  <c r="BC33" i="26"/>
  <c r="BG33" i="26" s="1"/>
  <c r="BC39" i="26"/>
  <c r="BG39" i="26"/>
</calcChain>
</file>

<file path=xl/sharedStrings.xml><?xml version="1.0" encoding="utf-8"?>
<sst xmlns="http://schemas.openxmlformats.org/spreadsheetml/2006/main" count="3767" uniqueCount="452">
  <si>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</si>
  <si>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</si>
  <si>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</si>
  <si>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</si>
  <si>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</si>
  <si>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</si>
  <si>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</si>
  <si>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</si>
  <si>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</si>
  <si>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</si>
  <si>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</si>
  <si>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</si>
  <si>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</si>
  <si>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</si>
  <si>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</si>
  <si>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</si>
  <si>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</si>
  <si>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</si>
  <si>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</si>
  <si>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</si>
  <si>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</si>
  <si>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</si>
  <si>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</si>
  <si>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</si>
  <si>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</si>
  <si>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</si>
  <si>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</si>
  <si>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</si>
  <si>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</si>
  <si>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</si>
  <si>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</si>
  <si>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</si>
  <si>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</si>
  <si>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</si>
  <si>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</si>
  <si>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</si>
  <si>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</si>
  <si>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</si>
  <si>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</si>
  <si>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</si>
  <si>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</si>
  <si>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</si>
  <si>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</si>
  <si>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</si>
  <si>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</si>
  <si>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</si>
  <si>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</si>
  <si>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</si>
  <si>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</si>
  <si>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</si>
  <si>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</si>
  <si>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</si>
  <si>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</si>
  <si>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</si>
  <si>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</si>
  <si>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</si>
  <si>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</si>
  <si>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</si>
  <si>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</si>
  <si>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</si>
  <si>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</si>
  <si>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</si>
  <si>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</si>
  <si>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</si>
  <si>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</si>
  <si>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</si>
  <si>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</si>
  <si>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</si>
  <si>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</si>
  <si>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</si>
  <si>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</si>
  <si>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</si>
  <si>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</si>
  <si>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</si>
  <si>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</si>
  <si>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</si>
  <si>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</si>
  <si>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</si>
  <si>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</si>
  <si>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</si>
  <si>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</si>
  <si>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</si>
  <si>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</si>
  <si>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</si>
  <si>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</si>
  <si>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</si>
  <si>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</si>
  <si>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</si>
  <si>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</si>
  <si>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</si>
  <si>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</si>
  <si>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</si>
  <si>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</si>
  <si>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</si>
  <si>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</si>
  <si>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</si>
  <si>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</si>
  <si>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</si>
  <si>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</si>
  <si>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</si>
  <si>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</si>
  <si>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</si>
  <si>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</si>
  <si>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</si>
  <si>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</si>
  <si>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</si>
  <si>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</si>
  <si>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>Апостолівський міський голова</t>
  </si>
  <si>
    <t>Заступник міського голови з фінансово- економічних питань -головний бухгалтер</t>
  </si>
  <si>
    <t>С.К.НІГАЙ</t>
  </si>
  <si>
    <t>Г.І.КОПИЛОВА</t>
  </si>
  <si>
    <t>(тис.грн)</t>
  </si>
  <si>
    <t xml:space="preserve">  (тис.грн)</t>
  </si>
  <si>
    <t>Виконком Апостолівської міської ради</t>
  </si>
  <si>
    <t>0200000/'0210000</t>
  </si>
  <si>
    <t>0111</t>
  </si>
  <si>
    <t>1010</t>
  </si>
  <si>
    <t>Надання дошкільної освіти</t>
  </si>
  <si>
    <t>0211010</t>
  </si>
  <si>
    <t>Забезпечити створення належних умов для надання на належному рівні дошкільної освіти та виховання дітей</t>
  </si>
  <si>
    <t>0211010 - Надання дошкільної освіти</t>
  </si>
  <si>
    <t>кількість дошкільних навчальних закладів</t>
  </si>
  <si>
    <t>мережа установ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</si>
  <si>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</si>
  <si>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</si>
  <si>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</si>
  <si>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</si>
  <si>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</si>
  <si>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</si>
  <si>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</si>
  <si>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</si>
  <si>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дітей, що відвідують дошкільні заклади</t>
  </si>
  <si>
    <t>кількість дітей від 0 до 3 років</t>
  </si>
  <si>
    <t>витрати на перебування 1 дитини в дошкільному закладі</t>
  </si>
  <si>
    <t>грн.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</si>
  <si>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</si>
  <si>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</si>
  <si>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</si>
  <si>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</si>
  <si>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</si>
  <si>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</si>
  <si>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</si>
  <si>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виконком Апостолівської міської ради</t>
  </si>
  <si>
    <t>0910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</si>
  <si>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</si>
  <si>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</si>
  <si>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0211100</t>
  </si>
  <si>
    <t>Забезпечення надання початкової музичної, хореографічної освіти, з образотворчого мистецтва та художнього промислу</t>
  </si>
  <si>
    <t>0211100 -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</si>
  <si>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кількість установ - усього</t>
  </si>
  <si>
    <t>кількість установ - усього у тому числі: музичних шкіл</t>
  </si>
  <si>
    <t>середнє число окладів (ставок) - усього</t>
  </si>
  <si>
    <t>штатний розпис станом на 01 січня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</si>
  <si>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</si>
  <si>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</si>
  <si>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</si>
  <si>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</si>
  <si>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</si>
  <si>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</si>
  <si>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додаток до тарифікації ф-16 (розрахунок годин)</t>
  </si>
  <si>
    <t>кількість класів</t>
  </si>
  <si>
    <t>видатки на отримання освіти у школах естетичного виховання - всього</t>
  </si>
  <si>
    <t>кошторис</t>
  </si>
  <si>
    <t>видатки на отримання освіти у школах естетичного виховання за рахунок загального фонду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</si>
  <si>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</si>
  <si>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</si>
  <si>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</si>
  <si>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</si>
  <si>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</si>
  <si>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</si>
  <si>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</si>
  <si>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динаміка збільшення чисельності учнів. Які отримують освіту у школах естетичного виховання у плановому періоді по відношенню до фактичного показника попереднього періода</t>
  </si>
  <si>
    <t>0960</t>
  </si>
  <si>
    <t>тис.од.</t>
  </si>
  <si>
    <t>кількість установ</t>
  </si>
  <si>
    <t>4030</t>
  </si>
  <si>
    <t>Забезпечення діяльності бібліотек</t>
  </si>
  <si>
    <t>0214030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</si>
  <si>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</si>
  <si>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0214030 - Забезпечення діяльності бібліотек</t>
  </si>
  <si>
    <t>кількість установ (бібліотек),</t>
  </si>
  <si>
    <t>мережа закладів</t>
  </si>
  <si>
    <t>штатаний розпис на 01 січня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</si>
  <si>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</si>
  <si>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число читачів</t>
  </si>
  <si>
    <t>тис.чол.</t>
  </si>
  <si>
    <t>звітність ф.№ 6-НК,ПЦП "Стратегія розвитку публічних бібліотек до 2020 року"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</si>
  <si>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</si>
  <si>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</si>
  <si>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</si>
  <si>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</si>
  <si>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</si>
  <si>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</si>
  <si>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</si>
  <si>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</si>
  <si>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</si>
  <si>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</si>
  <si>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0824</t>
  </si>
  <si>
    <t>4040</t>
  </si>
  <si>
    <t>Забезпечення діяльності музеїв i виставок</t>
  </si>
  <si>
    <t>0214040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</si>
  <si>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</si>
  <si>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0214040 - Забезпечення діяльності музеїв i виставок</t>
  </si>
  <si>
    <t>кількість музеїв</t>
  </si>
  <si>
    <t>площа приміщень</t>
  </si>
  <si>
    <t>м.кв.</t>
  </si>
  <si>
    <t>техпаспорт будівлі бібліотеки стр.4</t>
  </si>
  <si>
    <t>видатки загального фонду на забезпечення діяльності музеїв</t>
  </si>
  <si>
    <t>кількість проведених виставок у музеях</t>
  </si>
  <si>
    <t>статистичний звіт НК-8</t>
  </si>
  <si>
    <t>кількість екскурсій у музеях</t>
  </si>
  <si>
    <t>кількість експонатів - усього</t>
  </si>
  <si>
    <t>кількість експонатів - усього у тому числі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</si>
  <si>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</si>
  <si>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</si>
  <si>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</si>
  <si>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середня вартість одного квитка</t>
  </si>
  <si>
    <t>середні витрати на одного відвідувача</t>
  </si>
  <si>
    <t>розоахунково</t>
  </si>
  <si>
    <t>середні витрати на 1 кв. м виставкової площі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</si>
  <si>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</si>
  <si>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в загальній кількості експонатів основного музейного фонду</t>
  </si>
  <si>
    <t>рогзрахунково</t>
  </si>
  <si>
    <t>виконком Апостолівської  міської ради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</si>
  <si>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</si>
  <si>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</si>
  <si>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</si>
  <si>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Забезпечення організації культурного дозвілля населення і зміцнення культурних традицій</t>
  </si>
  <si>
    <t>0214060 - Забезпечення діяльності палаців i будинків культури, клубів, центрів дозвілля та iнших клубних закладів</t>
  </si>
  <si>
    <t xml:space="preserve"> будинків культури</t>
  </si>
  <si>
    <t xml:space="preserve">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</si>
  <si>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</si>
  <si>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</si>
  <si>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</si>
  <si>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статистична звітність НК-7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</si>
  <si>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</si>
  <si>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</si>
  <si>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</si>
  <si>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</si>
  <si>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середні витрати на проведення одного заходу</t>
  </si>
  <si>
    <t>0828</t>
  </si>
  <si>
    <t>0214081</t>
  </si>
  <si>
    <t>підтримка та розвиток культурно-освітніх заходів.</t>
  </si>
  <si>
    <t>Про культурно - мистецькі заходи</t>
  </si>
  <si>
    <t>0214080</t>
  </si>
  <si>
    <t>Інші заклади та заходи в галузі культури і мистецтва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</si>
  <si>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</si>
  <si>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</si>
  <si>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</si>
  <si>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Забезпечення  роботи  мережі зовнішнього освітлення</t>
  </si>
  <si>
    <t>Забезпечення поховання безрідних осіб</t>
  </si>
  <si>
    <t>Програма розвитку житлово-комунального господарства та благоустрію</t>
  </si>
  <si>
    <t>0216020 - Забезпечення функціонування підприємств, установ та організацій, що виробляють, виконують та/або надають житлово-комунальні послуги</t>
  </si>
  <si>
    <t>Обсяг видатків, необхідних для забезпечення поховання безрідних осіб</t>
  </si>
  <si>
    <t>кількість поховань безрідних осіб</t>
  </si>
  <si>
    <t>середня вартість одного поховання</t>
  </si>
  <si>
    <t>динаміка кількості поховань в порівнянні з минулим роком</t>
  </si>
  <si>
    <t>Обсяг видатків на оплату вуличного освітлення</t>
  </si>
  <si>
    <t>кількість вулиць, які освітлюються у нічний  час</t>
  </si>
  <si>
    <t>середня вартість освітлення однієї вулиці</t>
  </si>
  <si>
    <t>темп зростання середньої вартості освітлення однієї вулиці</t>
  </si>
  <si>
    <t>0620</t>
  </si>
  <si>
    <t>6030</t>
  </si>
  <si>
    <t>Організація благоустрою населених пунктів</t>
  </si>
  <si>
    <t>0216030</t>
  </si>
  <si>
    <t>Заходи з благоустрою населених пунктів</t>
  </si>
  <si>
    <t>Програма розвитку житлово-комунального гносподарства та благоустрію</t>
  </si>
  <si>
    <t>0216030 - Організація благоустрою населених пунктів</t>
  </si>
  <si>
    <t>обсяг видатків на оплату послуг з вивезення сміття</t>
  </si>
  <si>
    <t>обсяг видатків на оплату послуг із зимового утримання доріг</t>
  </si>
  <si>
    <t>обсяг видатків на оплату послуг з нанесення дорожньої розмітки</t>
  </si>
  <si>
    <t>обсяг видатків на оплату послуг по утриманню кладовищ</t>
  </si>
  <si>
    <t>довжина дорожньої розмітки, яку планується відновити</t>
  </si>
  <si>
    <t>м</t>
  </si>
  <si>
    <t>об`ем вивезеного сміття</t>
  </si>
  <si>
    <t>тис.куб.м</t>
  </si>
  <si>
    <t>середня вартість  1 м відновленої дорожньої розмітки</t>
  </si>
  <si>
    <t>середня вартість 1 тис.куб.м. вивезеного сміття</t>
  </si>
  <si>
    <t>темп зростання протяжності відновленої дорожньої розмітки</t>
  </si>
  <si>
    <t>темп зростання кількості вивезеного сміття</t>
  </si>
  <si>
    <t>виконком  Апостолівської міської ради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</si>
  <si>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</si>
  <si>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</si>
  <si>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</si>
  <si>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Забеспечення проведення капітального ремонту автомобільних доріг</t>
  </si>
  <si>
    <t>Забеспечення проведення поточного ремонту автомобільних доріг</t>
  </si>
  <si>
    <t>Програма ремонту та утримання автомобільних доріг загального користування</t>
  </si>
  <si>
    <t>0217461 - Утримання та розвиток автомобільних доріг та дорожньої інфраструктури за рахунок коштів місцевого бюджету</t>
  </si>
  <si>
    <t>площа вулично-дорожньої мережі</t>
  </si>
  <si>
    <t>тис.кв.м</t>
  </si>
  <si>
    <t>обсяг видатків на проведення поточного ремонту</t>
  </si>
  <si>
    <t>площа вулично-дорожньої мережі, на  якій планується провести поточний ремонт</t>
  </si>
  <si>
    <t>середня вартість 1 кв. м. поточного ремонту вулично-дорожньої мережі</t>
  </si>
  <si>
    <t>динаміка відремонтованої за рахунок поточного ремонту площі вулично-дорожньої мережі порівняно  з попереднім роком</t>
  </si>
  <si>
    <t>0217460</t>
  </si>
  <si>
    <t>Утримання та розвиток автомобільних доріг та дорожньої інфраструктури</t>
  </si>
  <si>
    <t>8340</t>
  </si>
  <si>
    <t>Природоохоронні заходи за рахунок цільових фондів</t>
  </si>
  <si>
    <t>0218340</t>
  </si>
  <si>
    <t>впровадження заходів,спрямованих на підвищення екологічного рівня рериторії громади</t>
  </si>
  <si>
    <t>Програма по екології та охороні навколишнього середовища</t>
  </si>
  <si>
    <t>0218340 - Природоохоронні заходи за рахунок цільових фондів</t>
  </si>
  <si>
    <t>Обсяг видатків на ущільнення відходів на полігоні твердих побутових відходів</t>
  </si>
  <si>
    <t>кількість годин роботи техніки на полігоні твердих побутових відходів</t>
  </si>
  <si>
    <t>годин</t>
  </si>
  <si>
    <t>середня вартість 1 години  роботи техніки</t>
  </si>
  <si>
    <t>динаміка збільшення видатків на ущільнення відходів на полігоні</t>
  </si>
  <si>
    <t>0540</t>
  </si>
  <si>
    <t>на  31 грудня   2018  року</t>
  </si>
  <si>
    <t xml:space="preserve">Виконком  Апостолівської міської ради </t>
  </si>
  <si>
    <t>на   31 грудня  2018  року</t>
  </si>
  <si>
    <t>Виконком  Апостолівської міської ради</t>
  </si>
  <si>
    <t>0217462</t>
  </si>
  <si>
    <t>Забезпечення проведення капітального ремонту об`єктів транспортної інфраструктури</t>
  </si>
  <si>
    <t>обсяг видатків на проведення капітального ремонту</t>
  </si>
  <si>
    <t>обсяг видатків на проектно-кошторисну документацію</t>
  </si>
  <si>
    <t>площа вулично-дорожньої мережі, на яких планується провести капітальний  ремонт</t>
  </si>
  <si>
    <t>середня вартість 1 кв. м капітальног ремонту вулично-дорожньої мережі</t>
  </si>
  <si>
    <t>динаміка відремонтованої за рахунок капітального ремонту площі вулично-дорожної мережі порівняно з попереднім роком</t>
  </si>
  <si>
    <t>на   31  грудня   2018  року</t>
  </si>
  <si>
    <t>на  31  грудня   2018  року</t>
  </si>
  <si>
    <t>на     31  грудня    2018  року</t>
  </si>
  <si>
    <t>на    31 грудня 2018    2018  року</t>
  </si>
  <si>
    <t>на    31 грудня     2018  року</t>
  </si>
  <si>
    <t>0214082 - Інші  заходи в галузі культури і мистецтва</t>
  </si>
  <si>
    <t>кількість колективів , що приймають участь у заходах</t>
  </si>
  <si>
    <t>кількість заходів</t>
  </si>
  <si>
    <t>обсяг видатків на проведення культурно-освітніх заходів за рахунок коштів місцевих бюджетів</t>
  </si>
  <si>
    <t>динаміка збільшення кількості заходів у плановому пееріоді по відношенню до фактичного показника попереднього періоду</t>
  </si>
  <si>
    <t>динаміка збільшення учасників заходу у плановому періоді по відношенню до фактичного показника попереднього періоду</t>
  </si>
  <si>
    <t>на  31  грудня     2018  року</t>
  </si>
  <si>
    <t>Обсяг видатків на проведення  технічного обслуговування та поточного ремонту електромереж</t>
  </si>
  <si>
    <t>середня вартість технічного обслуговування  освітлення однієї вулиці</t>
  </si>
  <si>
    <t>на     31  грудня   2018  року</t>
  </si>
  <si>
    <t>Місцева програма фінансування заходів розвитку Апостолівської територіальної громади на 2018 рік</t>
  </si>
  <si>
    <t>обсяг видатків на придбання  предметів і матеріалів  для благоустрію ( контейнери для сміття,інструменти, гідранти, урни для сміття тощо)</t>
  </si>
  <si>
    <t>обсяг видатків на оплату послуг автотранспорта</t>
  </si>
  <si>
    <t>обсяг видатків на оплату послуг  із встановлення та ремонту ігрових та спортивних майданчиків</t>
  </si>
  <si>
    <t>обсяг видатків на оплату послуг автовишки по спилу дерев 300 грн за 1 годину роботи)</t>
  </si>
  <si>
    <t>Утримання в належному стані об"єктів та елементів благоустрію</t>
  </si>
  <si>
    <t>Викошування трави , посадка квітів на клумбах по населеним пунктам міської ради</t>
  </si>
  <si>
    <t>оплата природнього газу на вічний вогонь</t>
  </si>
  <si>
    <t>обсяг видатків на оплату послуг з утриманя  тротуарів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</si>
  <si>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</si>
  <si>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</si>
  <si>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</si>
  <si>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8110</t>
  </si>
  <si>
    <t>Створення місцевого матеріального резерву для запобігання виникненню і ліквідації  наслідків надзвичайних ситуацій на території Апостолівської об"єднаної територіальної громади</t>
  </si>
  <si>
    <t>Програма створення  місцевого фонду матеріальних  резервів для запобігання і ліквідації наслідків надзвичайних ситуацій на 2016-2020 роки на території Апостолівської міської ради. (рішення № 529-20/УІІ від 05.09.2016р.)</t>
  </si>
  <si>
    <t>Показники затрат</t>
  </si>
  <si>
    <t>Обсяг видатків на створення  матеріального резерву</t>
  </si>
  <si>
    <t>Показники продукту</t>
  </si>
  <si>
    <t>кількість  шиферу , що планується придбати</t>
  </si>
  <si>
    <t>кількість цвяхів , що планується придбати</t>
  </si>
  <si>
    <t>Показники ефективності</t>
  </si>
  <si>
    <t>середні витрати на придбання одиниці шиферу</t>
  </si>
  <si>
    <t>середні витрати на придбання одиниці цвяхів</t>
  </si>
  <si>
    <t>тис. грн.</t>
  </si>
  <si>
    <t>кг</t>
  </si>
  <si>
    <t>0213210</t>
  </si>
  <si>
    <t>Організація та проведення громадських робіт</t>
  </si>
  <si>
    <t>3210</t>
  </si>
  <si>
    <t>Місцева програма зайнятості населення Апостолівської міської ради (об"єднаної територіальної громади) на 2018-2020 роки.</t>
  </si>
  <si>
    <t>0213210 - Організація та проведення громадських робіт</t>
  </si>
  <si>
    <t xml:space="preserve"> Організація та проведення громадських робіт</t>
  </si>
  <si>
    <t>обсяг видатків на проведення громадських робіт</t>
  </si>
  <si>
    <t>кількість громадян, що будуть залучені до громадських робіт</t>
  </si>
  <si>
    <t>середні витрати на організацію громадських робіт на одну особу</t>
  </si>
  <si>
    <t>кількість днів праці на громадських роботах</t>
  </si>
  <si>
    <t>кошторисні призначення</t>
  </si>
  <si>
    <t>звітність установи</t>
  </si>
  <si>
    <t>кількість місяців в яких будуть організовані громадські роботи</t>
  </si>
  <si>
    <t>грн</t>
  </si>
  <si>
    <t>Регулювання цін/тарифів на житлово-комунальні послуги</t>
  </si>
  <si>
    <t>0216070</t>
  </si>
  <si>
    <t>0216071</t>
  </si>
  <si>
    <t>6070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</si>
  <si>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</si>
  <si>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</si>
  <si>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Погашення заборговонасті з різниці в тарифах на послуги з централізованого  водопостачання та водовідведення</t>
  </si>
  <si>
    <t>Місцева програма  забеспечення населення об"єднаної  територіальної  громади  якісною  питною  водою на 2018 рік</t>
  </si>
  <si>
    <t>показники продукту:</t>
  </si>
  <si>
    <t>кількість підприємств , яким планується надання трансферту</t>
  </si>
  <si>
    <t>показники ефективності:</t>
  </si>
  <si>
    <t>середня сума трансферту на одне підприємство</t>
  </si>
  <si>
    <t>показники  якості:</t>
  </si>
  <si>
    <t>відсоток погашення заборгованості з різниці в тарифах до нарахування</t>
  </si>
  <si>
    <t>відсоток</t>
  </si>
  <si>
    <t>Членські внески до асоціації  органів місцевого самоврядування</t>
  </si>
  <si>
    <t>0217680</t>
  </si>
  <si>
    <t>0490</t>
  </si>
  <si>
    <t>7680</t>
  </si>
  <si>
    <t>перерахування внесків Всеукраїнській асоціації органів місцевого самоврядування</t>
  </si>
  <si>
    <t>сума внеску до Всеукраїнської асоціацію органів місцевого самоврядування</t>
  </si>
  <si>
    <t>чисельність міського населення</t>
  </si>
  <si>
    <t>розмір щорічного членського внеску з розрахунку на одного жителя міста</t>
  </si>
  <si>
    <t>динаміка зростання суми членського  внеску</t>
  </si>
  <si>
    <t>статистичні данні</t>
  </si>
  <si>
    <t>0443</t>
  </si>
  <si>
    <t>0217330</t>
  </si>
  <si>
    <t>Будівництво  інших  об"єктів  соціальної та виробничої  інфраструктури комунальної  власності</t>
  </si>
  <si>
    <t>7330</t>
  </si>
  <si>
    <t>Забеспечення проектування будівництва об"єктів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</si>
  <si>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</si>
  <si>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обсяг видатків на проектування будівництва  об"єктів</t>
  </si>
  <si>
    <t xml:space="preserve">кількість  проектів  на будівництво  об"єктів </t>
  </si>
  <si>
    <t>середні витрати на проектування будівництва 1 об"єкта</t>
  </si>
  <si>
    <t xml:space="preserve">рівень готовності проектної документації </t>
  </si>
  <si>
    <t>Кошти, що передаються із загального фонду до бюджету розвитку (спеціальний фонд).</t>
  </si>
  <si>
    <t>Залишки коштів на початок  року  (спеціальний фонд).</t>
  </si>
  <si>
    <t>Надходження коштів пайової участі у розвитку інфраструктури населених пунктів</t>
  </si>
  <si>
    <t>Виконання інвестиційних проектів</t>
  </si>
  <si>
    <t>0217360</t>
  </si>
  <si>
    <t>7362</t>
  </si>
  <si>
    <t>Виконання інвестиційних проектів в рамках формування інфраструктури об"єднаних територіальних громад</t>
  </si>
  <si>
    <t>0217362</t>
  </si>
  <si>
    <t>Будівництво мережі вуличного освітлення</t>
  </si>
  <si>
    <t>Реконструкція вулиці Центральної від вул. Ветеранів до вул. Визволення в м. Апостолове</t>
  </si>
  <si>
    <t>Реконструкція  резервуару для водонапірної башти в селищі Жовтому Апостолівського району</t>
  </si>
  <si>
    <t>Капітальний ремонт благоустрію території прилеглої до центрального перку  по вул. Ветеранів в м. Апостолове</t>
  </si>
  <si>
    <t>Капітальний ремонт по заміні вікон на енергоефективні в адміністративній будівлі по вул. Центральній ,89 с. Перше Травня</t>
  </si>
  <si>
    <t>Обсяг видатків на будівництво мережі вуличного освітлення</t>
  </si>
  <si>
    <t>кількість об"єктів , які планується побудувати</t>
  </si>
  <si>
    <t>обсяг будівництва</t>
  </si>
  <si>
    <t>середні витрати на будівництво одного об"єкту</t>
  </si>
  <si>
    <t>середні витрати на 1км будівництва</t>
  </si>
  <si>
    <t xml:space="preserve">Показники якості </t>
  </si>
  <si>
    <t>рівень готовності об"єктів будівництва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</si>
  <si>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</si>
  <si>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</si>
  <si>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</si>
  <si>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</si>
  <si>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</si>
  <si>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</si>
  <si>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Капітальний ремонт благоустрію території прилеглої до центрального парку  по вул. Ветеранів в м. Апостолове</t>
  </si>
  <si>
    <t>Обсяг видатків  на капітальний ремонт об"єкту</t>
  </si>
  <si>
    <t>кількість об"єктів , що потребують  капітального ремонту</t>
  </si>
  <si>
    <t>площа, що потребують  капітального ремонту</t>
  </si>
  <si>
    <t>середні витрати на капремонт одного об"єкту</t>
  </si>
  <si>
    <t xml:space="preserve">середні витрати на капремонт  1 м2 </t>
  </si>
  <si>
    <t xml:space="preserve">рівень готовності об"єкту  </t>
  </si>
  <si>
    <t>кількість об"єктів , де планується проведення капремонту.</t>
  </si>
  <si>
    <t>кількість вікон , що потребують заміні</t>
  </si>
  <si>
    <t>середні витрати на заміну  1 вікна</t>
  </si>
  <si>
    <t>км.</t>
  </si>
  <si>
    <t>відсотки</t>
  </si>
  <si>
    <t>ПКД</t>
  </si>
  <si>
    <t>кв.м.</t>
  </si>
  <si>
    <t>квм</t>
  </si>
  <si>
    <t>4082</t>
  </si>
  <si>
    <t>Інші  заходи в сфері культури та мистецтва</t>
  </si>
  <si>
    <t>впровадження заходів,спрямованих на підвищення екологічного рівня території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</si>
</sst>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" fillId="0" borderId="2" xfId="0" quotePrefix="1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5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1" xfId="0" applyFont="1" applyBorder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1">
    <cellStyle name="Обычный" xfId="0" builtinId="0"/>
  </cellStyles>
  <dxfs count="2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9"/>
  <sheetViews>
    <sheetView topLeftCell="A2" zoomScaleNormal="100" workbookViewId="0">
      <selection activeCell="G67" sqref="G67:S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308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2.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309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4.7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309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27.95" customHeight="1" x14ac:dyDescent="0.2">
      <c r="A18" s="4" t="s">
        <v>28</v>
      </c>
      <c r="B18" s="108" t="s">
        <v>298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307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297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8.7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0</v>
      </c>
      <c r="B28" s="27"/>
      <c r="C28" s="27"/>
      <c r="D28" s="27"/>
      <c r="E28" s="27"/>
      <c r="F28" s="27"/>
      <c r="G28" s="27"/>
      <c r="H28" s="27">
        <v>34.589060000000003</v>
      </c>
      <c r="I28" s="27"/>
      <c r="J28" s="27"/>
      <c r="K28" s="27"/>
      <c r="L28" s="27"/>
      <c r="M28" s="27"/>
      <c r="N28" s="27"/>
      <c r="O28" s="27">
        <f>A28+H28</f>
        <v>34.589060000000003</v>
      </c>
      <c r="P28" s="27"/>
      <c r="Q28" s="27"/>
      <c r="R28" s="27"/>
      <c r="S28" s="27"/>
      <c r="T28" s="27"/>
      <c r="U28" s="27"/>
      <c r="V28" s="27">
        <v>0</v>
      </c>
      <c r="W28" s="27"/>
      <c r="X28" s="27"/>
      <c r="Y28" s="27"/>
      <c r="Z28" s="27"/>
      <c r="AA28" s="27"/>
      <c r="AB28" s="27"/>
      <c r="AC28" s="27">
        <v>34.514659999999999</v>
      </c>
      <c r="AD28" s="27"/>
      <c r="AE28" s="27"/>
      <c r="AF28" s="27"/>
      <c r="AG28" s="27"/>
      <c r="AH28" s="27"/>
      <c r="AI28" s="27"/>
      <c r="AJ28" s="27">
        <f>V28+AC28</f>
        <v>34.514659999999999</v>
      </c>
      <c r="AK28" s="27"/>
      <c r="AL28" s="27"/>
      <c r="AM28" s="27"/>
      <c r="AN28" s="27"/>
      <c r="AO28" s="27"/>
      <c r="AP28" s="27"/>
      <c r="AQ28" s="27">
        <f>V28-A28</f>
        <v>0</v>
      </c>
      <c r="AR28" s="27"/>
      <c r="AS28" s="27"/>
      <c r="AT28" s="27"/>
      <c r="AU28" s="27"/>
      <c r="AV28" s="27"/>
      <c r="AW28" s="27"/>
      <c r="AX28" s="27">
        <f>AC28-H28</f>
        <v>-7.4400000000004241E-2</v>
      </c>
      <c r="AY28" s="27"/>
      <c r="AZ28" s="27"/>
      <c r="BA28" s="27"/>
      <c r="BB28" s="27"/>
      <c r="BC28" s="27"/>
      <c r="BD28" s="27"/>
      <c r="BE28" s="27">
        <f>AQ28+AX28</f>
        <v>-7.4400000000004241E-2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31.5" customHeight="1" x14ac:dyDescent="0.2">
      <c r="A38" s="11">
        <v>1</v>
      </c>
      <c r="B38" s="41" t="s">
        <v>298</v>
      </c>
      <c r="C38" s="42"/>
      <c r="D38" s="42"/>
      <c r="E38" s="43"/>
      <c r="F38" s="44" t="s">
        <v>296</v>
      </c>
      <c r="G38" s="45"/>
      <c r="H38" s="45"/>
      <c r="I38" s="45"/>
      <c r="J38" s="32" t="s">
        <v>297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v>0</v>
      </c>
      <c r="AB38" s="18"/>
      <c r="AC38" s="18"/>
      <c r="AD38" s="18"/>
      <c r="AE38" s="18">
        <f>AE39</f>
        <v>34.589060000000003</v>
      </c>
      <c r="AF38" s="18"/>
      <c r="AG38" s="18"/>
      <c r="AH38" s="18"/>
      <c r="AI38" s="18">
        <f>AA38+AE38</f>
        <v>34.589060000000003</v>
      </c>
      <c r="AJ38" s="18"/>
      <c r="AK38" s="18"/>
      <c r="AL38" s="18"/>
      <c r="AM38" s="18">
        <v>0</v>
      </c>
      <c r="AN38" s="18"/>
      <c r="AO38" s="18"/>
      <c r="AP38" s="18"/>
      <c r="AQ38" s="18">
        <f>AQ39</f>
        <v>34.514659999999999</v>
      </c>
      <c r="AR38" s="18"/>
      <c r="AS38" s="18"/>
      <c r="AT38" s="18"/>
      <c r="AU38" s="18">
        <f>AM38+AQ38</f>
        <v>34.514659999999999</v>
      </c>
      <c r="AV38" s="18"/>
      <c r="AW38" s="18"/>
      <c r="AX38" s="18"/>
      <c r="AY38" s="18">
        <f>AM38-AA38</f>
        <v>0</v>
      </c>
      <c r="AZ38" s="18"/>
      <c r="BA38" s="18"/>
      <c r="BB38" s="18"/>
      <c r="BC38" s="18">
        <f>AQ38-AE38</f>
        <v>-7.4400000000004241E-2</v>
      </c>
      <c r="BD38" s="18"/>
      <c r="BE38" s="18"/>
      <c r="BF38" s="18"/>
      <c r="BG38" s="18">
        <f>AY38+BC38</f>
        <v>-7.4400000000004241E-2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47.25" customHeight="1" x14ac:dyDescent="0.2">
      <c r="A39" s="7">
        <v>2</v>
      </c>
      <c r="B39" s="102" t="s">
        <v>298</v>
      </c>
      <c r="C39" s="103"/>
      <c r="D39" s="103"/>
      <c r="E39" s="104"/>
      <c r="F39" s="105" t="s">
        <v>296</v>
      </c>
      <c r="G39" s="106"/>
      <c r="H39" s="106"/>
      <c r="I39" s="106"/>
      <c r="J39" s="23" t="s">
        <v>451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27">
        <v>0</v>
      </c>
      <c r="AB39" s="27"/>
      <c r="AC39" s="27"/>
      <c r="AD39" s="27"/>
      <c r="AE39" s="27">
        <v>34.589060000000003</v>
      </c>
      <c r="AF39" s="27"/>
      <c r="AG39" s="27"/>
      <c r="AH39" s="27"/>
      <c r="AI39" s="27">
        <f>AA39+AE39</f>
        <v>34.589060000000003</v>
      </c>
      <c r="AJ39" s="27"/>
      <c r="AK39" s="27"/>
      <c r="AL39" s="27"/>
      <c r="AM39" s="27">
        <v>0</v>
      </c>
      <c r="AN39" s="27"/>
      <c r="AO39" s="27"/>
      <c r="AP39" s="27"/>
      <c r="AQ39" s="27">
        <v>34.514659999999999</v>
      </c>
      <c r="AR39" s="27"/>
      <c r="AS39" s="27"/>
      <c r="AT39" s="27"/>
      <c r="AU39" s="27">
        <f>AM39+AQ39</f>
        <v>34.514659999999999</v>
      </c>
      <c r="AV39" s="27"/>
      <c r="AW39" s="27"/>
      <c r="AX39" s="27"/>
      <c r="AY39" s="27">
        <f>AM39-AA39</f>
        <v>0</v>
      </c>
      <c r="AZ39" s="27"/>
      <c r="BA39" s="27"/>
      <c r="BB39" s="27"/>
      <c r="BC39" s="27">
        <f>AQ39-AE39</f>
        <v>-7.4400000000004241E-2</v>
      </c>
      <c r="BD39" s="27"/>
      <c r="BE39" s="27"/>
      <c r="BF39" s="27"/>
      <c r="BG39" s="27">
        <f>AY39+BC39</f>
        <v>-7.4400000000004241E-2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v>0</v>
      </c>
      <c r="AB40" s="18"/>
      <c r="AC40" s="18"/>
      <c r="AD40" s="18"/>
      <c r="AE40" s="18">
        <f>AE39</f>
        <v>34.589060000000003</v>
      </c>
      <c r="AF40" s="18"/>
      <c r="AG40" s="18"/>
      <c r="AH40" s="18"/>
      <c r="AI40" s="18">
        <f>AA40+AE40</f>
        <v>34.589060000000003</v>
      </c>
      <c r="AJ40" s="18"/>
      <c r="AK40" s="18"/>
      <c r="AL40" s="18"/>
      <c r="AM40" s="18">
        <v>0</v>
      </c>
      <c r="AN40" s="18"/>
      <c r="AO40" s="18"/>
      <c r="AP40" s="18"/>
      <c r="AQ40" s="18">
        <f>AQ38</f>
        <v>34.514659999999999</v>
      </c>
      <c r="AR40" s="18"/>
      <c r="AS40" s="18"/>
      <c r="AT40" s="18"/>
      <c r="AU40" s="18">
        <f>AM40+AQ40</f>
        <v>34.514659999999999</v>
      </c>
      <c r="AV40" s="18"/>
      <c r="AW40" s="18"/>
      <c r="AX40" s="18"/>
      <c r="AY40" s="18">
        <f>AM40-AA40</f>
        <v>0</v>
      </c>
      <c r="AZ40" s="18"/>
      <c r="BA40" s="18"/>
      <c r="BB40" s="18"/>
      <c r="BC40" s="18">
        <f>AQ40-AE40</f>
        <v>-7.4400000000004241E-2</v>
      </c>
      <c r="BD40" s="18"/>
      <c r="BE40" s="18"/>
      <c r="BF40" s="18"/>
      <c r="BG40" s="18">
        <f>AY40+BC40</f>
        <v>-7.4400000000004241E-2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7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7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7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CA49" s="1" t="s">
        <v>72</v>
      </c>
    </row>
    <row r="50" spans="1:79" ht="31.5" customHeight="1" x14ac:dyDescent="0.2">
      <c r="A50" s="91" t="s">
        <v>300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27">
        <v>0</v>
      </c>
      <c r="R50" s="27"/>
      <c r="S50" s="27"/>
      <c r="T50" s="27"/>
      <c r="U50" s="27"/>
      <c r="V50" s="27">
        <v>34.589060000000003</v>
      </c>
      <c r="W50" s="27"/>
      <c r="X50" s="27"/>
      <c r="Y50" s="27"/>
      <c r="Z50" s="27"/>
      <c r="AA50" s="27">
        <f>Q50+V50</f>
        <v>34.589060000000003</v>
      </c>
      <c r="AB50" s="27"/>
      <c r="AC50" s="27"/>
      <c r="AD50" s="27"/>
      <c r="AE50" s="27"/>
      <c r="AF50" s="27"/>
      <c r="AG50" s="27">
        <v>0</v>
      </c>
      <c r="AH50" s="27"/>
      <c r="AI50" s="27"/>
      <c r="AJ50" s="27"/>
      <c r="AK50" s="27"/>
      <c r="AL50" s="27">
        <v>34.514659999999999</v>
      </c>
      <c r="AM50" s="27"/>
      <c r="AN50" s="27"/>
      <c r="AO50" s="27"/>
      <c r="AP50" s="27"/>
      <c r="AQ50" s="27">
        <f>AG50+AL50</f>
        <v>34.514659999999999</v>
      </c>
      <c r="AR50" s="27"/>
      <c r="AS50" s="27"/>
      <c r="AT50" s="27"/>
      <c r="AU50" s="27"/>
      <c r="AV50" s="27"/>
      <c r="AW50" s="27">
        <f>AG50-Q50</f>
        <v>0</v>
      </c>
      <c r="AX50" s="96"/>
      <c r="AY50" s="96"/>
      <c r="AZ50" s="96"/>
      <c r="BA50" s="27">
        <f>AL50-V50</f>
        <v>-7.4400000000004241E-2</v>
      </c>
      <c r="BB50" s="96"/>
      <c r="BC50" s="96"/>
      <c r="BD50" s="96"/>
      <c r="BE50" s="27">
        <f>AW50+BA50</f>
        <v>-7.4400000000004241E-2</v>
      </c>
      <c r="BF50" s="96"/>
      <c r="BG50" s="96"/>
      <c r="BH50" s="96"/>
      <c r="BI50" s="97"/>
      <c r="BJ50" s="97"/>
      <c r="BK50" s="97"/>
      <c r="BL50" s="97"/>
      <c r="BM50" s="97"/>
      <c r="BN50" s="97"/>
      <c r="BO50" s="97"/>
      <c r="BP50" s="97"/>
      <c r="BQ50" s="97"/>
      <c r="CA50" s="1" t="s">
        <v>73</v>
      </c>
    </row>
    <row r="51" spans="1:79" s="12" customFormat="1" ht="15.75" customHeight="1" x14ac:dyDescent="0.2">
      <c r="A51" s="37" t="s">
        <v>88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18">
        <v>0</v>
      </c>
      <c r="R51" s="18"/>
      <c r="S51" s="18"/>
      <c r="T51" s="18"/>
      <c r="U51" s="18"/>
      <c r="V51" s="18">
        <f>V50</f>
        <v>34.589060000000003</v>
      </c>
      <c r="W51" s="18"/>
      <c r="X51" s="18"/>
      <c r="Y51" s="18"/>
      <c r="Z51" s="18"/>
      <c r="AA51" s="18">
        <f>Q51+V51</f>
        <v>34.589060000000003</v>
      </c>
      <c r="AB51" s="18"/>
      <c r="AC51" s="18"/>
      <c r="AD51" s="18"/>
      <c r="AE51" s="18"/>
      <c r="AF51" s="18"/>
      <c r="AG51" s="18">
        <v>0</v>
      </c>
      <c r="AH51" s="18"/>
      <c r="AI51" s="18"/>
      <c r="AJ51" s="18"/>
      <c r="AK51" s="18"/>
      <c r="AL51" s="18">
        <f>AL50</f>
        <v>34.514659999999999</v>
      </c>
      <c r="AM51" s="18"/>
      <c r="AN51" s="18"/>
      <c r="AO51" s="18"/>
      <c r="AP51" s="18"/>
      <c r="AQ51" s="18">
        <f>AG51+AL51</f>
        <v>34.514659999999999</v>
      </c>
      <c r="AR51" s="18"/>
      <c r="AS51" s="18"/>
      <c r="AT51" s="18"/>
      <c r="AU51" s="18"/>
      <c r="AV51" s="18"/>
      <c r="AW51" s="18">
        <f>AG51-Q51</f>
        <v>0</v>
      </c>
      <c r="AX51" s="90"/>
      <c r="AY51" s="90"/>
      <c r="AZ51" s="90"/>
      <c r="BA51" s="18">
        <f>AL51-V51</f>
        <v>-7.4400000000004241E-2</v>
      </c>
      <c r="BB51" s="90"/>
      <c r="BC51" s="90"/>
      <c r="BD51" s="90"/>
      <c r="BE51" s="18">
        <f>AW51+BA51</f>
        <v>-7.4400000000004241E-2</v>
      </c>
      <c r="BF51" s="90"/>
      <c r="BG51" s="90"/>
      <c r="BH51" s="90"/>
      <c r="BI51" s="36"/>
      <c r="BJ51" s="36"/>
      <c r="BK51" s="36"/>
      <c r="BL51" s="36"/>
      <c r="BM51" s="36"/>
      <c r="BN51" s="36"/>
      <c r="BO51" s="36"/>
      <c r="BP51" s="36"/>
      <c r="BQ51" s="36"/>
    </row>
    <row r="53" spans="1:79" ht="15.75" customHeight="1" x14ac:dyDescent="0.2">
      <c r="A53" s="61" t="s">
        <v>16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5" spans="1:79" ht="48.95" customHeight="1" x14ac:dyDescent="0.2">
      <c r="A55" s="19" t="s">
        <v>20</v>
      </c>
      <c r="B55" s="19"/>
      <c r="C55" s="19" t="s">
        <v>14</v>
      </c>
      <c r="D55" s="19"/>
      <c r="E55" s="19"/>
      <c r="F55" s="19"/>
      <c r="G55" s="19" t="s">
        <v>19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 t="s">
        <v>18</v>
      </c>
      <c r="U55" s="19"/>
      <c r="V55" s="19"/>
      <c r="W55" s="19"/>
      <c r="X55" s="19"/>
      <c r="Y55" s="19" t="s">
        <v>17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 t="s">
        <v>13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 t="s">
        <v>33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 t="s">
        <v>5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5.95" customHeight="1" x14ac:dyDescent="0.2">
      <c r="A56" s="19">
        <v>1</v>
      </c>
      <c r="B56" s="19"/>
      <c r="C56" s="19">
        <v>2</v>
      </c>
      <c r="D56" s="19"/>
      <c r="E56" s="19"/>
      <c r="F56" s="19"/>
      <c r="G56" s="19">
        <v>3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>
        <v>4</v>
      </c>
      <c r="U56" s="19"/>
      <c r="V56" s="19"/>
      <c r="W56" s="19"/>
      <c r="X56" s="19"/>
      <c r="Y56" s="19">
        <v>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6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>
        <v>7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>
        <v>8</v>
      </c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2.75" hidden="1" customHeight="1" x14ac:dyDescent="0.2">
      <c r="A57" s="88"/>
      <c r="B57" s="88"/>
      <c r="C57" s="88" t="s">
        <v>53</v>
      </c>
      <c r="D57" s="88"/>
      <c r="E57" s="88"/>
      <c r="F57" s="88"/>
      <c r="G57" s="89" t="s">
        <v>55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 t="s">
        <v>56</v>
      </c>
      <c r="U57" s="89"/>
      <c r="V57" s="89"/>
      <c r="W57" s="89"/>
      <c r="X57" s="89"/>
      <c r="Y57" s="89" t="s">
        <v>57</v>
      </c>
      <c r="Z57" s="89"/>
      <c r="AA57" s="89"/>
      <c r="AB57" s="89"/>
      <c r="AC57" s="89"/>
      <c r="AD57" s="89"/>
      <c r="AE57" s="89"/>
      <c r="AF57" s="89"/>
      <c r="AG57" s="89"/>
      <c r="AH57" s="89"/>
      <c r="AI57" s="38" t="s">
        <v>47</v>
      </c>
      <c r="AJ57" s="38"/>
      <c r="AK57" s="38"/>
      <c r="AL57" s="38"/>
      <c r="AM57" s="38"/>
      <c r="AN57" s="38"/>
      <c r="AO57" s="38"/>
      <c r="AP57" s="38"/>
      <c r="AQ57" s="38"/>
      <c r="AR57" s="38"/>
      <c r="AS57" s="38" t="s">
        <v>48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9" t="s">
        <v>66</v>
      </c>
      <c r="BD57" s="38"/>
      <c r="BE57" s="38"/>
      <c r="BF57" s="38"/>
      <c r="BG57" s="38"/>
      <c r="BH57" s="38"/>
      <c r="BI57" s="38"/>
      <c r="BJ57" s="38"/>
      <c r="BK57" s="38"/>
      <c r="BL57" s="38"/>
      <c r="CA57" s="1" t="s">
        <v>74</v>
      </c>
    </row>
    <row r="58" spans="1:79" s="12" customFormat="1" ht="31.5" customHeight="1" x14ac:dyDescent="0.2">
      <c r="A58" s="28"/>
      <c r="B58" s="28"/>
      <c r="C58" s="29" t="s">
        <v>298</v>
      </c>
      <c r="D58" s="30"/>
      <c r="E58" s="30"/>
      <c r="F58" s="31"/>
      <c r="G58" s="32" t="s">
        <v>301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>
        <f t="shared" ref="BC58:BC67" si="0">AS58-AI58</f>
        <v>0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2" t="s">
        <v>75</v>
      </c>
    </row>
    <row r="59" spans="1:79" s="12" customFormat="1" ht="63" customHeight="1" x14ac:dyDescent="0.2">
      <c r="A59" s="28"/>
      <c r="B59" s="28"/>
      <c r="C59" s="29" t="s">
        <v>298</v>
      </c>
      <c r="D59" s="30"/>
      <c r="E59" s="30"/>
      <c r="F59" s="31"/>
      <c r="G59" s="32" t="s">
        <v>299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si="0"/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s="12" customFormat="1" ht="15.75" customHeight="1" x14ac:dyDescent="0.2">
      <c r="A60" s="28"/>
      <c r="B60" s="28"/>
      <c r="C60" s="29" t="s">
        <v>298</v>
      </c>
      <c r="D60" s="30"/>
      <c r="E60" s="30"/>
      <c r="F60" s="31"/>
      <c r="G60" s="32" t="s">
        <v>90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>
        <f t="shared" si="0"/>
        <v>0</v>
      </c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47.25" customHeight="1" x14ac:dyDescent="0.2">
      <c r="A61" s="19"/>
      <c r="B61" s="19"/>
      <c r="C61" s="20" t="s">
        <v>298</v>
      </c>
      <c r="D61" s="21"/>
      <c r="E61" s="21"/>
      <c r="F61" s="22"/>
      <c r="G61" s="23" t="s">
        <v>302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 t="s">
        <v>105</v>
      </c>
      <c r="U61" s="26"/>
      <c r="V61" s="26"/>
      <c r="W61" s="26"/>
      <c r="X61" s="26"/>
      <c r="Y61" s="26" t="s">
        <v>162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7">
        <v>34.589060000000003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34.514659999999999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-7.4400000000004241E-2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s="12" customFormat="1" ht="15.75" customHeight="1" x14ac:dyDescent="0.2">
      <c r="A62" s="28"/>
      <c r="B62" s="28"/>
      <c r="C62" s="29" t="s">
        <v>298</v>
      </c>
      <c r="D62" s="30"/>
      <c r="E62" s="30"/>
      <c r="F62" s="31"/>
      <c r="G62" s="32" t="s">
        <v>94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>
        <f t="shared" si="0"/>
        <v>0</v>
      </c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79" ht="47.25" customHeight="1" x14ac:dyDescent="0.2">
      <c r="A63" s="19"/>
      <c r="B63" s="19"/>
      <c r="C63" s="20" t="s">
        <v>298</v>
      </c>
      <c r="D63" s="21"/>
      <c r="E63" s="21"/>
      <c r="F63" s="22"/>
      <c r="G63" s="23" t="s">
        <v>303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304</v>
      </c>
      <c r="U63" s="26"/>
      <c r="V63" s="26"/>
      <c r="W63" s="26"/>
      <c r="X63" s="26"/>
      <c r="Y63" s="26" t="s">
        <v>102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7">
        <v>35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35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s="12" customFormat="1" ht="15.75" customHeight="1" x14ac:dyDescent="0.2">
      <c r="A64" s="28"/>
      <c r="B64" s="28"/>
      <c r="C64" s="29" t="s">
        <v>298</v>
      </c>
      <c r="D64" s="30"/>
      <c r="E64" s="30"/>
      <c r="F64" s="31"/>
      <c r="G64" s="32" t="s">
        <v>100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>
        <f t="shared" si="0"/>
        <v>0</v>
      </c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79" ht="31.5" customHeight="1" x14ac:dyDescent="0.2">
      <c r="A65" s="19"/>
      <c r="B65" s="19"/>
      <c r="C65" s="20" t="s">
        <v>298</v>
      </c>
      <c r="D65" s="21"/>
      <c r="E65" s="21"/>
      <c r="F65" s="22"/>
      <c r="G65" s="23" t="s">
        <v>305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134</v>
      </c>
      <c r="U65" s="26"/>
      <c r="V65" s="26"/>
      <c r="W65" s="26"/>
      <c r="X65" s="26"/>
      <c r="Y65" s="26" t="s">
        <v>102</v>
      </c>
      <c r="Z65" s="26"/>
      <c r="AA65" s="26"/>
      <c r="AB65" s="26"/>
      <c r="AC65" s="26"/>
      <c r="AD65" s="26"/>
      <c r="AE65" s="26"/>
      <c r="AF65" s="26"/>
      <c r="AG65" s="26"/>
      <c r="AH65" s="26"/>
      <c r="AI65" s="27">
        <f>AI61/AI63*1000</f>
        <v>988.25885714285721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f>AS61/AS63*1000</f>
        <v>986.13314285714284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0"/>
        <v>-2.1257142857143663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s="12" customFormat="1" ht="15.75" customHeight="1" x14ac:dyDescent="0.2">
      <c r="A66" s="28"/>
      <c r="B66" s="28"/>
      <c r="C66" s="29" t="s">
        <v>298</v>
      </c>
      <c r="D66" s="30"/>
      <c r="E66" s="30"/>
      <c r="F66" s="31"/>
      <c r="G66" s="32" t="s">
        <v>138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f t="shared" si="0"/>
        <v>0</v>
      </c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79" ht="31.5" customHeight="1" x14ac:dyDescent="0.2">
      <c r="A67" s="19"/>
      <c r="B67" s="19"/>
      <c r="C67" s="20" t="s">
        <v>298</v>
      </c>
      <c r="D67" s="21"/>
      <c r="E67" s="21"/>
      <c r="F67" s="22"/>
      <c r="G67" s="23" t="s">
        <v>306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141</v>
      </c>
      <c r="U67" s="26"/>
      <c r="V67" s="26"/>
      <c r="W67" s="26"/>
      <c r="X67" s="26"/>
      <c r="Y67" s="26" t="s">
        <v>102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7">
        <v>75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72.400000000000006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-2.5999999999999943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9" spans="1:79" s="2" customFormat="1" ht="15.75" customHeight="1" x14ac:dyDescent="0.2">
      <c r="A69" s="61" t="s">
        <v>34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</row>
    <row r="70" spans="1:79" ht="15" customHeight="1" x14ac:dyDescent="0.2">
      <c r="A70" s="78" t="s">
        <v>111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2" spans="1:79" ht="39.950000000000003" customHeight="1" x14ac:dyDescent="0.2">
      <c r="A72" s="55" t="s">
        <v>22</v>
      </c>
      <c r="B72" s="55"/>
      <c r="C72" s="55"/>
      <c r="D72" s="55" t="s">
        <v>21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79" t="s">
        <v>14</v>
      </c>
      <c r="R72" s="80"/>
      <c r="S72" s="80"/>
      <c r="T72" s="80"/>
      <c r="U72" s="81"/>
      <c r="V72" s="55" t="s">
        <v>41</v>
      </c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 t="s">
        <v>42</v>
      </c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 t="s">
        <v>43</v>
      </c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 t="s">
        <v>44</v>
      </c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</row>
    <row r="73" spans="1:79" ht="33.950000000000003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82"/>
      <c r="R73" s="83"/>
      <c r="S73" s="83"/>
      <c r="T73" s="83"/>
      <c r="U73" s="84"/>
      <c r="V73" s="55" t="s">
        <v>10</v>
      </c>
      <c r="W73" s="55"/>
      <c r="X73" s="55"/>
      <c r="Y73" s="55"/>
      <c r="Z73" s="55" t="s">
        <v>9</v>
      </c>
      <c r="AA73" s="55"/>
      <c r="AB73" s="55"/>
      <c r="AC73" s="55"/>
      <c r="AD73" s="55" t="s">
        <v>23</v>
      </c>
      <c r="AE73" s="55"/>
      <c r="AF73" s="55"/>
      <c r="AG73" s="55"/>
      <c r="AH73" s="55" t="s">
        <v>10</v>
      </c>
      <c r="AI73" s="55"/>
      <c r="AJ73" s="55"/>
      <c r="AK73" s="55"/>
      <c r="AL73" s="55" t="s">
        <v>9</v>
      </c>
      <c r="AM73" s="55"/>
      <c r="AN73" s="55"/>
      <c r="AO73" s="55"/>
      <c r="AP73" s="55" t="s">
        <v>23</v>
      </c>
      <c r="AQ73" s="55"/>
      <c r="AR73" s="55"/>
      <c r="AS73" s="55"/>
      <c r="AT73" s="55" t="s">
        <v>10</v>
      </c>
      <c r="AU73" s="55"/>
      <c r="AV73" s="55"/>
      <c r="AW73" s="55"/>
      <c r="AX73" s="55" t="s">
        <v>9</v>
      </c>
      <c r="AY73" s="55"/>
      <c r="AZ73" s="55"/>
      <c r="BA73" s="55"/>
      <c r="BB73" s="55" t="s">
        <v>23</v>
      </c>
      <c r="BC73" s="55"/>
      <c r="BD73" s="55"/>
      <c r="BE73" s="55"/>
      <c r="BF73" s="55" t="s">
        <v>10</v>
      </c>
      <c r="BG73" s="55"/>
      <c r="BH73" s="55"/>
      <c r="BI73" s="55"/>
      <c r="BJ73" s="55" t="s">
        <v>9</v>
      </c>
      <c r="BK73" s="55"/>
      <c r="BL73" s="55"/>
      <c r="BM73" s="55"/>
      <c r="BN73" s="55" t="s">
        <v>23</v>
      </c>
      <c r="BO73" s="55"/>
      <c r="BP73" s="55"/>
      <c r="BQ73" s="55"/>
    </row>
    <row r="74" spans="1:79" ht="15" customHeight="1" x14ac:dyDescent="0.2">
      <c r="A74" s="55">
        <v>1</v>
      </c>
      <c r="B74" s="55"/>
      <c r="C74" s="55"/>
      <c r="D74" s="55">
        <v>2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85">
        <v>3</v>
      </c>
      <c r="R74" s="86"/>
      <c r="S74" s="86"/>
      <c r="T74" s="86"/>
      <c r="U74" s="87"/>
      <c r="V74" s="55">
        <v>4</v>
      </c>
      <c r="W74" s="55"/>
      <c r="X74" s="55"/>
      <c r="Y74" s="55"/>
      <c r="Z74" s="55">
        <v>5</v>
      </c>
      <c r="AA74" s="55"/>
      <c r="AB74" s="55"/>
      <c r="AC74" s="55"/>
      <c r="AD74" s="55">
        <v>6</v>
      </c>
      <c r="AE74" s="55"/>
      <c r="AF74" s="55"/>
      <c r="AG74" s="55"/>
      <c r="AH74" s="55">
        <v>7</v>
      </c>
      <c r="AI74" s="55"/>
      <c r="AJ74" s="55"/>
      <c r="AK74" s="55"/>
      <c r="AL74" s="55">
        <v>8</v>
      </c>
      <c r="AM74" s="55"/>
      <c r="AN74" s="55"/>
      <c r="AO74" s="55"/>
      <c r="AP74" s="55">
        <v>9</v>
      </c>
      <c r="AQ74" s="55"/>
      <c r="AR74" s="55"/>
      <c r="AS74" s="55"/>
      <c r="AT74" s="55">
        <v>10</v>
      </c>
      <c r="AU74" s="55"/>
      <c r="AV74" s="55"/>
      <c r="AW74" s="55"/>
      <c r="AX74" s="55">
        <v>11</v>
      </c>
      <c r="AY74" s="55"/>
      <c r="AZ74" s="55"/>
      <c r="BA74" s="55"/>
      <c r="BB74" s="55">
        <v>12</v>
      </c>
      <c r="BC74" s="55"/>
      <c r="BD74" s="55"/>
      <c r="BE74" s="55"/>
      <c r="BF74" s="55">
        <v>13</v>
      </c>
      <c r="BG74" s="55"/>
      <c r="BH74" s="55"/>
      <c r="BI74" s="55"/>
      <c r="BJ74" s="55">
        <v>14</v>
      </c>
      <c r="BK74" s="55"/>
      <c r="BL74" s="55"/>
      <c r="BM74" s="55"/>
      <c r="BN74" s="55">
        <v>15</v>
      </c>
      <c r="BO74" s="55"/>
      <c r="BP74" s="55"/>
      <c r="BQ74" s="55"/>
    </row>
    <row r="75" spans="1:79" ht="9" hidden="1" customHeight="1" x14ac:dyDescent="0.2">
      <c r="A75" s="69" t="s">
        <v>58</v>
      </c>
      <c r="B75" s="70"/>
      <c r="C75" s="71"/>
      <c r="D75" s="72" t="s">
        <v>55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69" t="s">
        <v>53</v>
      </c>
      <c r="R75" s="70"/>
      <c r="S75" s="70"/>
      <c r="T75" s="70"/>
      <c r="U75" s="71"/>
      <c r="V75" s="66" t="s">
        <v>45</v>
      </c>
      <c r="W75" s="67"/>
      <c r="X75" s="67"/>
      <c r="Y75" s="68"/>
      <c r="Z75" s="66" t="s">
        <v>59</v>
      </c>
      <c r="AA75" s="67"/>
      <c r="AB75" s="67"/>
      <c r="AC75" s="68"/>
      <c r="AD75" s="52" t="s">
        <v>62</v>
      </c>
      <c r="AE75" s="53"/>
      <c r="AF75" s="53"/>
      <c r="AG75" s="54"/>
      <c r="AH75" s="66" t="s">
        <v>47</v>
      </c>
      <c r="AI75" s="67"/>
      <c r="AJ75" s="67"/>
      <c r="AK75" s="68"/>
      <c r="AL75" s="66" t="s">
        <v>46</v>
      </c>
      <c r="AM75" s="67"/>
      <c r="AN75" s="67"/>
      <c r="AO75" s="68"/>
      <c r="AP75" s="52" t="s">
        <v>62</v>
      </c>
      <c r="AQ75" s="53"/>
      <c r="AR75" s="53"/>
      <c r="AS75" s="54"/>
      <c r="AT75" s="66" t="s">
        <v>48</v>
      </c>
      <c r="AU75" s="67"/>
      <c r="AV75" s="67"/>
      <c r="AW75" s="68"/>
      <c r="AX75" s="66" t="s">
        <v>49</v>
      </c>
      <c r="AY75" s="67"/>
      <c r="AZ75" s="67"/>
      <c r="BA75" s="68"/>
      <c r="BB75" s="52" t="s">
        <v>62</v>
      </c>
      <c r="BC75" s="53"/>
      <c r="BD75" s="53"/>
      <c r="BE75" s="54"/>
      <c r="BF75" s="75" t="s">
        <v>60</v>
      </c>
      <c r="BG75" s="76"/>
      <c r="BH75" s="76"/>
      <c r="BI75" s="77"/>
      <c r="BJ75" s="66" t="s">
        <v>61</v>
      </c>
      <c r="BK75" s="67"/>
      <c r="BL75" s="67"/>
      <c r="BM75" s="68"/>
      <c r="BN75" s="52" t="s">
        <v>62</v>
      </c>
      <c r="BO75" s="53"/>
      <c r="BP75" s="53"/>
      <c r="BQ75" s="54"/>
      <c r="CA75" s="1" t="s">
        <v>76</v>
      </c>
    </row>
    <row r="76" spans="1:79" s="12" customFormat="1" ht="15.75" customHeight="1" x14ac:dyDescent="0.2">
      <c r="A76" s="65" t="s">
        <v>87</v>
      </c>
      <c r="B76" s="42"/>
      <c r="C76" s="43"/>
      <c r="D76" s="32" t="s">
        <v>88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65"/>
      <c r="R76" s="42"/>
      <c r="S76" s="42"/>
      <c r="T76" s="42"/>
      <c r="U76" s="43"/>
      <c r="V76" s="56"/>
      <c r="W76" s="57"/>
      <c r="X76" s="57"/>
      <c r="Y76" s="58"/>
      <c r="Z76" s="56"/>
      <c r="AA76" s="57"/>
      <c r="AB76" s="57"/>
      <c r="AC76" s="58"/>
      <c r="AD76" s="56">
        <f>V76+Z76</f>
        <v>0</v>
      </c>
      <c r="AE76" s="57"/>
      <c r="AF76" s="57"/>
      <c r="AG76" s="58"/>
      <c r="AH76" s="56"/>
      <c r="AI76" s="57"/>
      <c r="AJ76" s="57"/>
      <c r="AK76" s="58"/>
      <c r="AL76" s="56"/>
      <c r="AM76" s="57"/>
      <c r="AN76" s="57"/>
      <c r="AO76" s="58"/>
      <c r="AP76" s="56">
        <f>AH76+AL76</f>
        <v>0</v>
      </c>
      <c r="AQ76" s="57"/>
      <c r="AR76" s="57"/>
      <c r="AS76" s="58"/>
      <c r="AT76" s="56"/>
      <c r="AU76" s="57"/>
      <c r="AV76" s="57"/>
      <c r="AW76" s="58"/>
      <c r="AX76" s="56"/>
      <c r="AY76" s="57"/>
      <c r="AZ76" s="57"/>
      <c r="BA76" s="58"/>
      <c r="BB76" s="56">
        <f>AT76+AX76</f>
        <v>0</v>
      </c>
      <c r="BC76" s="57"/>
      <c r="BD76" s="57"/>
      <c r="BE76" s="58"/>
      <c r="BF76" s="62"/>
      <c r="BG76" s="63"/>
      <c r="BH76" s="63"/>
      <c r="BI76" s="64"/>
      <c r="BJ76" s="56"/>
      <c r="BK76" s="57"/>
      <c r="BL76" s="57"/>
      <c r="BM76" s="58"/>
      <c r="BN76" s="56">
        <f>BF76+BJ76</f>
        <v>0</v>
      </c>
      <c r="BO76" s="57"/>
      <c r="BP76" s="57"/>
      <c r="BQ76" s="58"/>
      <c r="CA76" s="12" t="s">
        <v>77</v>
      </c>
    </row>
    <row r="79" spans="1:79" ht="15.75" customHeight="1" x14ac:dyDescent="0.2">
      <c r="A79" s="59" t="s">
        <v>35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79" ht="15.75" customHeight="1" x14ac:dyDescent="0.2">
      <c r="A80" s="59" t="s">
        <v>36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8.75" customHeight="1" x14ac:dyDescent="0.2">
      <c r="A81" s="59" t="s">
        <v>37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12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4" spans="1:64" ht="42" customHeight="1" x14ac:dyDescent="0.2">
      <c r="A84" s="47" t="s">
        <v>107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"/>
      <c r="AO84" s="5"/>
      <c r="AP84" s="50" t="s">
        <v>109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</row>
    <row r="85" spans="1:64" x14ac:dyDescent="0.2">
      <c r="W85" s="46" t="s">
        <v>38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6"/>
      <c r="AO85" s="6"/>
      <c r="AP85" s="46" t="s">
        <v>39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</row>
    <row r="88" spans="1:64" ht="31.5" customHeight="1" x14ac:dyDescent="0.2">
      <c r="A88" s="47" t="s">
        <v>108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5"/>
      <c r="AO88" s="5"/>
      <c r="AP88" s="50" t="s">
        <v>110</v>
      </c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</row>
    <row r="89" spans="1:64" x14ac:dyDescent="0.2">
      <c r="W89" s="46" t="s">
        <v>38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6"/>
      <c r="AO89" s="6"/>
      <c r="AP89" s="46" t="s">
        <v>39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</row>
  </sheetData>
  <mergeCells count="393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V74:Y74"/>
    <mergeCell ref="Z74:AC74"/>
    <mergeCell ref="Z73:AC73"/>
    <mergeCell ref="AD73:AG73"/>
    <mergeCell ref="AH73:AK73"/>
    <mergeCell ref="BC58:BL58"/>
    <mergeCell ref="A57:B57"/>
    <mergeCell ref="C57:F57"/>
    <mergeCell ref="G57:S57"/>
    <mergeCell ref="T57:X57"/>
    <mergeCell ref="Y57:AH57"/>
    <mergeCell ref="AI57:AR57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P73:AS73"/>
    <mergeCell ref="AT73:AW73"/>
    <mergeCell ref="AL73:AO73"/>
    <mergeCell ref="AH75:AK75"/>
    <mergeCell ref="AL75:AO75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BF75:BI75"/>
    <mergeCell ref="BJ75:BM75"/>
    <mergeCell ref="BN75:BQ75"/>
    <mergeCell ref="AP75:AS75"/>
    <mergeCell ref="AT75:AW75"/>
    <mergeCell ref="AX75:BA75"/>
    <mergeCell ref="BB75:BE75"/>
    <mergeCell ref="A74:C74"/>
    <mergeCell ref="D74:P74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A76:C76"/>
    <mergeCell ref="D76:P76"/>
    <mergeCell ref="Q76:U76"/>
    <mergeCell ref="V76:Y76"/>
    <mergeCell ref="Z76:AC76"/>
    <mergeCell ref="AD76:AG76"/>
    <mergeCell ref="AH76:AK76"/>
    <mergeCell ref="BB74:BE74"/>
    <mergeCell ref="Q74:U74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conditionalFormatting sqref="C58:F58">
    <cfRule type="cellIs" dxfId="269" priority="11" stopIfTrue="1" operator="equal">
      <formula>$C57</formula>
    </cfRule>
  </conditionalFormatting>
  <conditionalFormatting sqref="C59:F59">
    <cfRule type="cellIs" dxfId="268" priority="10" stopIfTrue="1" operator="equal">
      <formula>$C58</formula>
    </cfRule>
  </conditionalFormatting>
  <conditionalFormatting sqref="C60:F60">
    <cfRule type="cellIs" dxfId="267" priority="9" stopIfTrue="1" operator="equal">
      <formula>$C59</formula>
    </cfRule>
  </conditionalFormatting>
  <conditionalFormatting sqref="C61:F61">
    <cfRule type="cellIs" dxfId="266" priority="8" stopIfTrue="1" operator="equal">
      <formula>$C60</formula>
    </cfRule>
  </conditionalFormatting>
  <conditionalFormatting sqref="C62:F62">
    <cfRule type="cellIs" dxfId="265" priority="7" stopIfTrue="1" operator="equal">
      <formula>$C61</formula>
    </cfRule>
  </conditionalFormatting>
  <conditionalFormatting sqref="C63:F63">
    <cfRule type="cellIs" dxfId="264" priority="6" stopIfTrue="1" operator="equal">
      <formula>$C62</formula>
    </cfRule>
  </conditionalFormatting>
  <conditionalFormatting sqref="C64:F64">
    <cfRule type="cellIs" dxfId="263" priority="5" stopIfTrue="1" operator="equal">
      <formula>$C63</formula>
    </cfRule>
  </conditionalFormatting>
  <conditionalFormatting sqref="C65:F65">
    <cfRule type="cellIs" dxfId="262" priority="4" stopIfTrue="1" operator="equal">
      <formula>$C64</formula>
    </cfRule>
  </conditionalFormatting>
  <conditionalFormatting sqref="C66:F66">
    <cfRule type="cellIs" dxfId="261" priority="3" stopIfTrue="1" operator="equal">
      <formula>$C65</formula>
    </cfRule>
  </conditionalFormatting>
  <conditionalFormatting sqref="C67:F67">
    <cfRule type="cellIs" dxfId="260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66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90"/>
  <sheetViews>
    <sheetView topLeftCell="A49" workbookViewId="0">
      <selection activeCell="G60" sqref="G60:S60"/>
    </sheetView>
  </sheetViews>
  <sheetFormatPr defaultRowHeight="12.75" x14ac:dyDescent="0.2"/>
  <cols>
    <col min="1" max="69" width="3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</row>
    <row r="4" spans="1:69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</row>
    <row r="5" spans="1:69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</row>
    <row r="6" spans="1:69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</row>
    <row r="7" spans="1:69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"/>
      <c r="BN7" s="1"/>
      <c r="BO7" s="1"/>
      <c r="BP7" s="1"/>
      <c r="BQ7" s="1"/>
    </row>
    <row r="8" spans="1:69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"/>
      <c r="BN8" s="1"/>
      <c r="BO8" s="1"/>
      <c r="BP8" s="1"/>
      <c r="BQ8" s="1"/>
    </row>
    <row r="9" spans="1:6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.75" x14ac:dyDescent="0.2">
      <c r="A10" s="112" t="s">
        <v>67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"/>
      <c r="BN10" s="1"/>
      <c r="BO10" s="1"/>
      <c r="BP10" s="1"/>
      <c r="BQ10" s="1"/>
    </row>
    <row r="11" spans="1:69" ht="15.75" x14ac:dyDescent="0.2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"/>
      <c r="BN11" s="1"/>
      <c r="BO11" s="1"/>
      <c r="BP11" s="1"/>
      <c r="BQ11" s="1"/>
    </row>
    <row r="12" spans="1:69" ht="15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3" t="s">
        <v>321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5.75" x14ac:dyDescent="0.2">
      <c r="A13" s="4" t="s">
        <v>26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</row>
    <row r="14" spans="1:69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x14ac:dyDescent="0.2">
      <c r="A15" s="4" t="s">
        <v>27</v>
      </c>
      <c r="B15" s="108" t="s">
        <v>114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50" t="s">
        <v>142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</row>
    <row r="16" spans="1:69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.75" customHeight="1" x14ac:dyDescent="0.2">
      <c r="A17" s="4" t="s">
        <v>28</v>
      </c>
      <c r="B17" s="108" t="s">
        <v>399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"/>
      <c r="M17" s="163" t="s">
        <v>398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"/>
      <c r="AC17" s="153" t="s">
        <v>400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1"/>
      <c r="BN17" s="1"/>
      <c r="BO17" s="1"/>
      <c r="BP17" s="1"/>
      <c r="BQ17" s="1"/>
    </row>
    <row r="18" spans="1:69" ht="15.75" x14ac:dyDescent="0.2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 t="s">
        <v>29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 t="s">
        <v>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.75" x14ac:dyDescent="0.2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"/>
      <c r="BN20" s="1"/>
      <c r="BO20" s="1"/>
      <c r="BP20" s="1"/>
      <c r="BQ20" s="1"/>
    </row>
    <row r="21" spans="1:69" ht="15" x14ac:dyDescent="0.2">
      <c r="A21" s="78" t="s">
        <v>111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1"/>
      <c r="BN21" s="1"/>
      <c r="BO21" s="1"/>
      <c r="BP21" s="1"/>
      <c r="BQ21" s="1"/>
    </row>
    <row r="22" spans="1:6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3.25" customHeight="1" x14ac:dyDescent="0.2">
      <c r="A23" s="19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 t="s">
        <v>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</row>
    <row r="24" spans="1:69" ht="36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 t="s">
        <v>9</v>
      </c>
      <c r="I24" s="19"/>
      <c r="J24" s="19"/>
      <c r="K24" s="19"/>
      <c r="L24" s="19"/>
      <c r="M24" s="19"/>
      <c r="N24" s="19"/>
      <c r="O24" s="19" t="s">
        <v>8</v>
      </c>
      <c r="P24" s="19"/>
      <c r="Q24" s="19"/>
      <c r="R24" s="19"/>
      <c r="S24" s="19"/>
      <c r="T24" s="19"/>
      <c r="U24" s="19"/>
      <c r="V24" s="19" t="s">
        <v>10</v>
      </c>
      <c r="W24" s="19"/>
      <c r="X24" s="19"/>
      <c r="Y24" s="19"/>
      <c r="Z24" s="19"/>
      <c r="AA24" s="19"/>
      <c r="AB24" s="19"/>
      <c r="AC24" s="19" t="s">
        <v>9</v>
      </c>
      <c r="AD24" s="19"/>
      <c r="AE24" s="19"/>
      <c r="AF24" s="19"/>
      <c r="AG24" s="19"/>
      <c r="AH24" s="19"/>
      <c r="AI24" s="19"/>
      <c r="AJ24" s="19" t="s">
        <v>8</v>
      </c>
      <c r="AK24" s="19"/>
      <c r="AL24" s="19"/>
      <c r="AM24" s="19"/>
      <c r="AN24" s="19"/>
      <c r="AO24" s="19"/>
      <c r="AP24" s="19"/>
      <c r="AQ24" s="19" t="s">
        <v>10</v>
      </c>
      <c r="AR24" s="19"/>
      <c r="AS24" s="19"/>
      <c r="AT24" s="19"/>
      <c r="AU24" s="19"/>
      <c r="AV24" s="19"/>
      <c r="AW24" s="19"/>
      <c r="AX24" s="19" t="s">
        <v>9</v>
      </c>
      <c r="AY24" s="19"/>
      <c r="AZ24" s="19"/>
      <c r="BA24" s="19"/>
      <c r="BB24" s="19"/>
      <c r="BC24" s="19"/>
      <c r="BD24" s="19"/>
      <c r="BE24" s="19" t="s">
        <v>8</v>
      </c>
      <c r="BF24" s="19"/>
      <c r="BG24" s="19"/>
      <c r="BH24" s="19"/>
      <c r="BI24" s="19"/>
      <c r="BJ24" s="19"/>
      <c r="BK24" s="19"/>
      <c r="BL24" s="19"/>
      <c r="BM24" s="1"/>
      <c r="BN24" s="1"/>
      <c r="BO24" s="1"/>
      <c r="BP24" s="1"/>
      <c r="BQ24" s="1"/>
    </row>
    <row r="25" spans="1:69" ht="15.75" x14ac:dyDescent="0.2">
      <c r="A25" s="19">
        <v>1</v>
      </c>
      <c r="B25" s="19"/>
      <c r="C25" s="19"/>
      <c r="D25" s="19"/>
      <c r="E25" s="19"/>
      <c r="F25" s="19"/>
      <c r="G25" s="19"/>
      <c r="H25" s="19">
        <v>2</v>
      </c>
      <c r="I25" s="19"/>
      <c r="J25" s="19"/>
      <c r="K25" s="19"/>
      <c r="L25" s="19"/>
      <c r="M25" s="19"/>
      <c r="N25" s="19"/>
      <c r="O25" s="19">
        <v>3</v>
      </c>
      <c r="P25" s="19"/>
      <c r="Q25" s="19"/>
      <c r="R25" s="19"/>
      <c r="S25" s="19"/>
      <c r="T25" s="19"/>
      <c r="U25" s="19"/>
      <c r="V25" s="19">
        <v>4</v>
      </c>
      <c r="W25" s="19"/>
      <c r="X25" s="19"/>
      <c r="Y25" s="19"/>
      <c r="Z25" s="19"/>
      <c r="AA25" s="19"/>
      <c r="AB25" s="19"/>
      <c r="AC25" s="19">
        <v>5</v>
      </c>
      <c r="AD25" s="19"/>
      <c r="AE25" s="19"/>
      <c r="AF25" s="19"/>
      <c r="AG25" s="19"/>
      <c r="AH25" s="19"/>
      <c r="AI25" s="19"/>
      <c r="AJ25" s="19">
        <v>6</v>
      </c>
      <c r="AK25" s="19"/>
      <c r="AL25" s="19"/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/>
      <c r="AW25" s="19"/>
      <c r="AX25" s="19">
        <v>8</v>
      </c>
      <c r="AY25" s="19"/>
      <c r="AZ25" s="19"/>
      <c r="BA25" s="19"/>
      <c r="BB25" s="19"/>
      <c r="BC25" s="19"/>
      <c r="BD25" s="19"/>
      <c r="BE25" s="19">
        <v>9</v>
      </c>
      <c r="BF25" s="19"/>
      <c r="BG25" s="19"/>
      <c r="BH25" s="19"/>
      <c r="BI25" s="19"/>
      <c r="BJ25" s="19"/>
      <c r="BK25" s="19"/>
      <c r="BL25" s="19"/>
      <c r="BM25" s="1"/>
      <c r="BN25" s="1"/>
      <c r="BO25" s="1"/>
      <c r="BP25" s="1"/>
      <c r="BQ25" s="1"/>
    </row>
    <row r="26" spans="1:69" ht="15.75" x14ac:dyDescent="0.2">
      <c r="A26" s="27">
        <v>0</v>
      </c>
      <c r="B26" s="27"/>
      <c r="C26" s="27"/>
      <c r="D26" s="27"/>
      <c r="E26" s="27"/>
      <c r="F26" s="27"/>
      <c r="G26" s="27"/>
      <c r="H26" s="27">
        <v>394.70828</v>
      </c>
      <c r="I26" s="27"/>
      <c r="J26" s="27"/>
      <c r="K26" s="27"/>
      <c r="L26" s="27"/>
      <c r="M26" s="27"/>
      <c r="N26" s="27"/>
      <c r="O26" s="27">
        <f>A26+H26</f>
        <v>394.70828</v>
      </c>
      <c r="P26" s="27"/>
      <c r="Q26" s="27"/>
      <c r="R26" s="27"/>
      <c r="S26" s="27"/>
      <c r="T26" s="27"/>
      <c r="U26" s="27"/>
      <c r="V26" s="27">
        <v>0</v>
      </c>
      <c r="W26" s="27"/>
      <c r="X26" s="27"/>
      <c r="Y26" s="27"/>
      <c r="Z26" s="27"/>
      <c r="AA26" s="27"/>
      <c r="AB26" s="27"/>
      <c r="AC26" s="27">
        <v>311.05308000000002</v>
      </c>
      <c r="AD26" s="27"/>
      <c r="AE26" s="27"/>
      <c r="AF26" s="27"/>
      <c r="AG26" s="27"/>
      <c r="AH26" s="27"/>
      <c r="AI26" s="27"/>
      <c r="AJ26" s="27">
        <f>V26+AC26</f>
        <v>311.05308000000002</v>
      </c>
      <c r="AK26" s="27"/>
      <c r="AL26" s="27"/>
      <c r="AM26" s="27"/>
      <c r="AN26" s="27"/>
      <c r="AO26" s="27"/>
      <c r="AP26" s="27"/>
      <c r="AQ26" s="27">
        <f>V26-A26</f>
        <v>0</v>
      </c>
      <c r="AR26" s="27"/>
      <c r="AS26" s="27"/>
      <c r="AT26" s="27"/>
      <c r="AU26" s="27"/>
      <c r="AV26" s="27"/>
      <c r="AW26" s="27"/>
      <c r="AX26" s="27">
        <f>AC26-H26</f>
        <v>-83.655199999999979</v>
      </c>
      <c r="AY26" s="27"/>
      <c r="AZ26" s="27"/>
      <c r="BA26" s="27"/>
      <c r="BB26" s="27"/>
      <c r="BC26" s="27"/>
      <c r="BD26" s="27"/>
      <c r="BE26" s="27">
        <f>AQ26+AX26</f>
        <v>-83.655199999999979</v>
      </c>
      <c r="BF26" s="27"/>
      <c r="BG26" s="27"/>
      <c r="BH26" s="27"/>
      <c r="BI26" s="27"/>
      <c r="BJ26" s="27"/>
      <c r="BK26" s="27"/>
      <c r="BL26" s="27"/>
      <c r="BM26" s="1"/>
      <c r="BN26" s="1"/>
      <c r="BO26" s="1"/>
      <c r="BP26" s="1"/>
      <c r="BQ26" s="1"/>
    </row>
    <row r="27" spans="1:6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.75" x14ac:dyDescent="0.2">
      <c r="A29" s="100" t="s">
        <v>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"/>
      <c r="BN29" s="1"/>
      <c r="BO29" s="1"/>
      <c r="BP29" s="1"/>
      <c r="BQ29" s="1"/>
    </row>
    <row r="30" spans="1:69" ht="15" x14ac:dyDescent="0.2">
      <c r="A30" s="78" t="s">
        <v>112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1"/>
      <c r="BN30" s="1"/>
      <c r="BO30" s="1"/>
      <c r="BP30" s="1"/>
      <c r="BQ30" s="1"/>
    </row>
    <row r="31" spans="1:6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39.75" customHeight="1" x14ac:dyDescent="0.2">
      <c r="A32" s="19" t="s">
        <v>15</v>
      </c>
      <c r="B32" s="19" t="s">
        <v>14</v>
      </c>
      <c r="C32" s="19"/>
      <c r="D32" s="19"/>
      <c r="E32" s="19"/>
      <c r="F32" s="19" t="s">
        <v>30</v>
      </c>
      <c r="G32" s="19"/>
      <c r="H32" s="19"/>
      <c r="I32" s="19"/>
      <c r="J32" s="19" t="s"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 t="s">
        <v>13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12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 t="s">
        <v>5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 t="s">
        <v>80</v>
      </c>
      <c r="BL32" s="19"/>
      <c r="BM32" s="19"/>
      <c r="BN32" s="19"/>
      <c r="BO32" s="19"/>
      <c r="BP32" s="19"/>
      <c r="BQ32" s="19"/>
    </row>
    <row r="33" spans="1:69" ht="38.2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 t="s">
        <v>10</v>
      </c>
      <c r="AB33" s="19"/>
      <c r="AC33" s="19"/>
      <c r="AD33" s="19"/>
      <c r="AE33" s="19" t="s">
        <v>9</v>
      </c>
      <c r="AF33" s="19"/>
      <c r="AG33" s="19"/>
      <c r="AH33" s="19"/>
      <c r="AI33" s="19" t="s">
        <v>8</v>
      </c>
      <c r="AJ33" s="19"/>
      <c r="AK33" s="19"/>
      <c r="AL33" s="19"/>
      <c r="AM33" s="19" t="s">
        <v>10</v>
      </c>
      <c r="AN33" s="19"/>
      <c r="AO33" s="19"/>
      <c r="AP33" s="19"/>
      <c r="AQ33" s="19" t="s">
        <v>9</v>
      </c>
      <c r="AR33" s="19"/>
      <c r="AS33" s="19"/>
      <c r="AT33" s="19"/>
      <c r="AU33" s="19" t="s">
        <v>8</v>
      </c>
      <c r="AV33" s="19"/>
      <c r="AW33" s="19"/>
      <c r="AX33" s="19"/>
      <c r="AY33" s="19" t="s">
        <v>10</v>
      </c>
      <c r="AZ33" s="19"/>
      <c r="BA33" s="19"/>
      <c r="BB33" s="19"/>
      <c r="BC33" s="19" t="s">
        <v>9</v>
      </c>
      <c r="BD33" s="19"/>
      <c r="BE33" s="19"/>
      <c r="BF33" s="19"/>
      <c r="BG33" s="19" t="s">
        <v>8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24.75" customHeight="1" x14ac:dyDescent="0.2">
      <c r="A34" s="7">
        <v>1</v>
      </c>
      <c r="B34" s="19">
        <v>2</v>
      </c>
      <c r="C34" s="19"/>
      <c r="D34" s="19"/>
      <c r="E34" s="19"/>
      <c r="F34" s="19">
        <v>3</v>
      </c>
      <c r="G34" s="19"/>
      <c r="H34" s="19"/>
      <c r="I34" s="19"/>
      <c r="J34" s="19">
        <v>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5</v>
      </c>
      <c r="AB34" s="19"/>
      <c r="AC34" s="19"/>
      <c r="AD34" s="19"/>
      <c r="AE34" s="19">
        <v>6</v>
      </c>
      <c r="AF34" s="19"/>
      <c r="AG34" s="19"/>
      <c r="AH34" s="19"/>
      <c r="AI34" s="19">
        <v>7</v>
      </c>
      <c r="AJ34" s="19"/>
      <c r="AK34" s="19"/>
      <c r="AL34" s="19"/>
      <c r="AM34" s="19">
        <v>8</v>
      </c>
      <c r="AN34" s="19"/>
      <c r="AO34" s="19"/>
      <c r="AP34" s="19"/>
      <c r="AQ34" s="19">
        <v>9</v>
      </c>
      <c r="AR34" s="19"/>
      <c r="AS34" s="19"/>
      <c r="AT34" s="19"/>
      <c r="AU34" s="19">
        <v>10</v>
      </c>
      <c r="AV34" s="19"/>
      <c r="AW34" s="19"/>
      <c r="AX34" s="19"/>
      <c r="AY34" s="19">
        <v>11</v>
      </c>
      <c r="AZ34" s="19"/>
      <c r="BA34" s="19"/>
      <c r="BB34" s="19"/>
      <c r="BC34" s="19">
        <v>12</v>
      </c>
      <c r="BD34" s="19"/>
      <c r="BE34" s="19"/>
      <c r="BF34" s="19"/>
      <c r="BG34" s="19">
        <v>13</v>
      </c>
      <c r="BH34" s="19"/>
      <c r="BI34" s="19"/>
      <c r="BJ34" s="19"/>
      <c r="BK34" s="19">
        <v>14</v>
      </c>
      <c r="BL34" s="19"/>
      <c r="BM34" s="19"/>
      <c r="BN34" s="19"/>
      <c r="BO34" s="19"/>
      <c r="BP34" s="19"/>
      <c r="BQ34" s="19"/>
    </row>
    <row r="35" spans="1:69" ht="39.75" customHeight="1" x14ac:dyDescent="0.2">
      <c r="A35" s="11">
        <v>1</v>
      </c>
      <c r="B35" s="41" t="s">
        <v>399</v>
      </c>
      <c r="C35" s="42"/>
      <c r="D35" s="42"/>
      <c r="E35" s="43"/>
      <c r="F35" s="44" t="s">
        <v>401</v>
      </c>
      <c r="G35" s="45"/>
      <c r="H35" s="45"/>
      <c r="I35" s="45"/>
      <c r="J35" s="32" t="s">
        <v>400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18">
        <f>AA36</f>
        <v>0</v>
      </c>
      <c r="AB35" s="18"/>
      <c r="AC35" s="18"/>
      <c r="AD35" s="18"/>
      <c r="AE35" s="18">
        <f>AE36</f>
        <v>394.70828</v>
      </c>
      <c r="AF35" s="18"/>
      <c r="AG35" s="18"/>
      <c r="AH35" s="18"/>
      <c r="AI35" s="18">
        <f>AA35+AE35</f>
        <v>394.70828</v>
      </c>
      <c r="AJ35" s="18"/>
      <c r="AK35" s="18"/>
      <c r="AL35" s="18"/>
      <c r="AM35" s="18">
        <f>AM36</f>
        <v>0</v>
      </c>
      <c r="AN35" s="18"/>
      <c r="AO35" s="18"/>
      <c r="AP35" s="18"/>
      <c r="AQ35" s="18">
        <f>AQ36</f>
        <v>311.05308000000002</v>
      </c>
      <c r="AR35" s="18"/>
      <c r="AS35" s="18"/>
      <c r="AT35" s="18"/>
      <c r="AU35" s="18">
        <f>AM35+AQ35</f>
        <v>311.05308000000002</v>
      </c>
      <c r="AV35" s="18"/>
      <c r="AW35" s="18"/>
      <c r="AX35" s="18"/>
      <c r="AY35" s="18">
        <f>AM35-AA35</f>
        <v>0</v>
      </c>
      <c r="AZ35" s="18"/>
      <c r="BA35" s="18"/>
      <c r="BB35" s="18"/>
      <c r="BC35" s="18">
        <f>AQ35-AE35</f>
        <v>-83.655199999999979</v>
      </c>
      <c r="BD35" s="18"/>
      <c r="BE35" s="18"/>
      <c r="BF35" s="18"/>
      <c r="BG35" s="18">
        <f>AY35+BC35</f>
        <v>-83.655199999999979</v>
      </c>
      <c r="BH35" s="18"/>
      <c r="BI35" s="18"/>
      <c r="BJ35" s="18"/>
      <c r="BK35" s="40"/>
      <c r="BL35" s="40"/>
      <c r="BM35" s="40"/>
      <c r="BN35" s="40"/>
      <c r="BO35" s="40"/>
      <c r="BP35" s="40"/>
      <c r="BQ35" s="40"/>
    </row>
    <row r="36" spans="1:69" ht="21.75" customHeight="1" x14ac:dyDescent="0.2">
      <c r="A36" s="7">
        <v>2</v>
      </c>
      <c r="B36" s="102" t="s">
        <v>399</v>
      </c>
      <c r="C36" s="103"/>
      <c r="D36" s="103"/>
      <c r="E36" s="104"/>
      <c r="F36" s="105" t="s">
        <v>401</v>
      </c>
      <c r="G36" s="106"/>
      <c r="H36" s="106"/>
      <c r="I36" s="106"/>
      <c r="J36" s="23" t="s">
        <v>402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27">
        <v>0</v>
      </c>
      <c r="AB36" s="27"/>
      <c r="AC36" s="27"/>
      <c r="AD36" s="27"/>
      <c r="AE36" s="27">
        <v>394.70828</v>
      </c>
      <c r="AF36" s="27"/>
      <c r="AG36" s="27"/>
      <c r="AH36" s="27"/>
      <c r="AI36" s="27">
        <f>AA36+AE36</f>
        <v>394.70828</v>
      </c>
      <c r="AJ36" s="27"/>
      <c r="AK36" s="27"/>
      <c r="AL36" s="27"/>
      <c r="AM36" s="27">
        <v>0</v>
      </c>
      <c r="AN36" s="27"/>
      <c r="AO36" s="27"/>
      <c r="AP36" s="27"/>
      <c r="AQ36" s="27">
        <v>311.05308000000002</v>
      </c>
      <c r="AR36" s="27"/>
      <c r="AS36" s="27"/>
      <c r="AT36" s="27"/>
      <c r="AU36" s="27">
        <f>AM36+AQ36</f>
        <v>311.05308000000002</v>
      </c>
      <c r="AV36" s="27"/>
      <c r="AW36" s="27"/>
      <c r="AX36" s="27"/>
      <c r="AY36" s="27">
        <f>AM36-AA36</f>
        <v>0</v>
      </c>
      <c r="AZ36" s="27"/>
      <c r="BA36" s="27"/>
      <c r="BB36" s="27"/>
      <c r="BC36" s="27">
        <f>AQ36-AE36</f>
        <v>-83.655199999999979</v>
      </c>
      <c r="BD36" s="27"/>
      <c r="BE36" s="27"/>
      <c r="BF36" s="27"/>
      <c r="BG36" s="27">
        <f>AY36+BC36</f>
        <v>-83.655199999999979</v>
      </c>
      <c r="BH36" s="27"/>
      <c r="BI36" s="27"/>
      <c r="BJ36" s="27"/>
      <c r="BK36" s="101"/>
      <c r="BL36" s="101"/>
      <c r="BM36" s="101"/>
      <c r="BN36" s="101"/>
      <c r="BO36" s="101"/>
      <c r="BP36" s="101"/>
      <c r="BQ36" s="101"/>
    </row>
    <row r="37" spans="1:69" ht="15.75" x14ac:dyDescent="0.2">
      <c r="A37" s="11"/>
      <c r="B37" s="41" t="s">
        <v>87</v>
      </c>
      <c r="C37" s="42"/>
      <c r="D37" s="42"/>
      <c r="E37" s="43"/>
      <c r="F37" s="44" t="s">
        <v>87</v>
      </c>
      <c r="G37" s="45"/>
      <c r="H37" s="45"/>
      <c r="I37" s="45"/>
      <c r="J37" s="32" t="s">
        <v>88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18">
        <f>AA35</f>
        <v>0</v>
      </c>
      <c r="AB37" s="18"/>
      <c r="AC37" s="18"/>
      <c r="AD37" s="18"/>
      <c r="AE37" s="18">
        <f>AE35</f>
        <v>394.70828</v>
      </c>
      <c r="AF37" s="18"/>
      <c r="AG37" s="18"/>
      <c r="AH37" s="18"/>
      <c r="AI37" s="18">
        <f>AA37+AE37</f>
        <v>394.70828</v>
      </c>
      <c r="AJ37" s="18"/>
      <c r="AK37" s="18"/>
      <c r="AL37" s="18"/>
      <c r="AM37" s="18">
        <f>AM35</f>
        <v>0</v>
      </c>
      <c r="AN37" s="18"/>
      <c r="AO37" s="18"/>
      <c r="AP37" s="18"/>
      <c r="AQ37" s="18">
        <f>AQ35</f>
        <v>311.05308000000002</v>
      </c>
      <c r="AR37" s="18"/>
      <c r="AS37" s="18"/>
      <c r="AT37" s="18"/>
      <c r="AU37" s="18">
        <f>AM37+AQ37</f>
        <v>311.05308000000002</v>
      </c>
      <c r="AV37" s="18"/>
      <c r="AW37" s="18"/>
      <c r="AX37" s="18"/>
      <c r="AY37" s="18">
        <f>AM37-AA37</f>
        <v>0</v>
      </c>
      <c r="AZ37" s="18"/>
      <c r="BA37" s="18"/>
      <c r="BB37" s="18"/>
      <c r="BC37" s="18">
        <f>AQ37-AE37</f>
        <v>-83.655199999999979</v>
      </c>
      <c r="BD37" s="18"/>
      <c r="BE37" s="18"/>
      <c r="BF37" s="18"/>
      <c r="BG37" s="18">
        <f>AY37+BC37</f>
        <v>-83.655199999999979</v>
      </c>
      <c r="BH37" s="18"/>
      <c r="BI37" s="18"/>
      <c r="BJ37" s="18"/>
      <c r="BK37" s="40"/>
      <c r="BL37" s="40"/>
      <c r="BM37" s="40"/>
      <c r="BN37" s="40"/>
      <c r="BO37" s="40"/>
      <c r="BP37" s="40"/>
      <c r="BQ37" s="40"/>
    </row>
    <row r="38" spans="1:6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x14ac:dyDescent="0.2">
      <c r="A40" s="100" t="s">
        <v>32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"/>
      <c r="BN40" s="1"/>
      <c r="BO40" s="1"/>
      <c r="BP40" s="1"/>
      <c r="BQ40" s="1"/>
    </row>
    <row r="41" spans="1:69" ht="15" x14ac:dyDescent="0.2">
      <c r="A41" s="78" t="s">
        <v>112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1"/>
      <c r="BN41" s="1"/>
      <c r="BO41" s="1"/>
      <c r="BP41" s="1"/>
      <c r="BQ41" s="1"/>
    </row>
    <row r="42" spans="1:6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39.75" customHeight="1" x14ac:dyDescent="0.2">
      <c r="A43" s="19" t="s">
        <v>31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 t="s">
        <v>13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12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 t="s">
        <v>5</v>
      </c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 t="s">
        <v>80</v>
      </c>
      <c r="BJ43" s="19"/>
      <c r="BK43" s="19"/>
      <c r="BL43" s="19"/>
      <c r="BM43" s="19"/>
      <c r="BN43" s="19"/>
      <c r="BO43" s="19"/>
      <c r="BP43" s="19"/>
      <c r="BQ43" s="19"/>
    </row>
    <row r="44" spans="1:69" ht="27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10</v>
      </c>
      <c r="R44" s="19"/>
      <c r="S44" s="19"/>
      <c r="T44" s="19"/>
      <c r="U44" s="19"/>
      <c r="V44" s="19" t="s">
        <v>9</v>
      </c>
      <c r="W44" s="19"/>
      <c r="X44" s="19"/>
      <c r="Y44" s="19"/>
      <c r="Z44" s="19"/>
      <c r="AA44" s="19" t="s">
        <v>8</v>
      </c>
      <c r="AB44" s="19"/>
      <c r="AC44" s="19"/>
      <c r="AD44" s="19"/>
      <c r="AE44" s="19"/>
      <c r="AF44" s="19"/>
      <c r="AG44" s="19" t="s">
        <v>10</v>
      </c>
      <c r="AH44" s="19"/>
      <c r="AI44" s="19"/>
      <c r="AJ44" s="19"/>
      <c r="AK44" s="19"/>
      <c r="AL44" s="19" t="s">
        <v>9</v>
      </c>
      <c r="AM44" s="19"/>
      <c r="AN44" s="19"/>
      <c r="AO44" s="19"/>
      <c r="AP44" s="19"/>
      <c r="AQ44" s="19" t="s">
        <v>8</v>
      </c>
      <c r="AR44" s="19"/>
      <c r="AS44" s="19"/>
      <c r="AT44" s="19"/>
      <c r="AU44" s="19"/>
      <c r="AV44" s="19"/>
      <c r="AW44" s="19" t="s">
        <v>10</v>
      </c>
      <c r="AX44" s="94"/>
      <c r="AY44" s="94"/>
      <c r="AZ44" s="94"/>
      <c r="BA44" s="19" t="s">
        <v>9</v>
      </c>
      <c r="BB44" s="94"/>
      <c r="BC44" s="94"/>
      <c r="BD44" s="94"/>
      <c r="BE44" s="19" t="s">
        <v>8</v>
      </c>
      <c r="BF44" s="94"/>
      <c r="BG44" s="94"/>
      <c r="BH44" s="94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1:69" ht="15.75" x14ac:dyDescent="0.25">
      <c r="A45" s="19">
        <v>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v>2</v>
      </c>
      <c r="R45" s="19"/>
      <c r="S45" s="19"/>
      <c r="T45" s="19"/>
      <c r="U45" s="19"/>
      <c r="V45" s="19">
        <v>3</v>
      </c>
      <c r="W45" s="19"/>
      <c r="X45" s="19"/>
      <c r="Y45" s="19"/>
      <c r="Z45" s="19"/>
      <c r="AA45" s="19">
        <v>4</v>
      </c>
      <c r="AB45" s="19"/>
      <c r="AC45" s="19"/>
      <c r="AD45" s="19"/>
      <c r="AE45" s="19"/>
      <c r="AF45" s="19"/>
      <c r="AG45" s="19">
        <v>5</v>
      </c>
      <c r="AH45" s="19"/>
      <c r="AI45" s="19"/>
      <c r="AJ45" s="19"/>
      <c r="AK45" s="19"/>
      <c r="AL45" s="19">
        <v>6</v>
      </c>
      <c r="AM45" s="19"/>
      <c r="AN45" s="19"/>
      <c r="AO45" s="19"/>
      <c r="AP45" s="19"/>
      <c r="AQ45" s="19">
        <v>7</v>
      </c>
      <c r="AR45" s="19"/>
      <c r="AS45" s="19"/>
      <c r="AT45" s="19"/>
      <c r="AU45" s="19"/>
      <c r="AV45" s="19"/>
      <c r="AW45" s="19">
        <v>8</v>
      </c>
      <c r="AX45" s="94"/>
      <c r="AY45" s="94"/>
      <c r="AZ45" s="94"/>
      <c r="BA45" s="19">
        <v>9</v>
      </c>
      <c r="BB45" s="94"/>
      <c r="BC45" s="94"/>
      <c r="BD45" s="94"/>
      <c r="BE45" s="19">
        <v>10</v>
      </c>
      <c r="BF45" s="94"/>
      <c r="BG45" s="94"/>
      <c r="BH45" s="94"/>
      <c r="BI45" s="95">
        <v>11</v>
      </c>
      <c r="BJ45" s="95"/>
      <c r="BK45" s="95"/>
      <c r="BL45" s="95"/>
      <c r="BM45" s="95"/>
      <c r="BN45" s="95"/>
      <c r="BO45" s="95"/>
      <c r="BP45" s="95"/>
      <c r="BQ45" s="95"/>
    </row>
    <row r="46" spans="1:69" ht="60" customHeight="1" x14ac:dyDescent="0.2">
      <c r="A46" s="19" t="s">
        <v>403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8">
        <v>0</v>
      </c>
      <c r="R46" s="38"/>
      <c r="S46" s="38"/>
      <c r="T46" s="38"/>
      <c r="U46" s="38"/>
      <c r="V46" s="38">
        <v>394.70828</v>
      </c>
      <c r="W46" s="38"/>
      <c r="X46" s="38"/>
      <c r="Y46" s="38"/>
      <c r="Z46" s="38"/>
      <c r="AA46" s="156">
        <f>Q46+V46</f>
        <v>394.70828</v>
      </c>
      <c r="AB46" s="99"/>
      <c r="AC46" s="99"/>
      <c r="AD46" s="99"/>
      <c r="AE46" s="99"/>
      <c r="AF46" s="99"/>
      <c r="AG46" s="38">
        <v>0</v>
      </c>
      <c r="AH46" s="38"/>
      <c r="AI46" s="38"/>
      <c r="AJ46" s="38"/>
      <c r="AK46" s="38"/>
      <c r="AL46" s="38">
        <v>311.05308000000002</v>
      </c>
      <c r="AM46" s="38"/>
      <c r="AN46" s="38"/>
      <c r="AO46" s="38"/>
      <c r="AP46" s="38"/>
      <c r="AQ46" s="156">
        <f>AG46+AL46</f>
        <v>311.05308000000002</v>
      </c>
      <c r="AR46" s="99"/>
      <c r="AS46" s="99"/>
      <c r="AT46" s="99"/>
      <c r="AU46" s="99"/>
      <c r="AV46" s="99"/>
      <c r="AW46" s="18">
        <f>AG46-Q46</f>
        <v>0</v>
      </c>
      <c r="AX46" s="90"/>
      <c r="AY46" s="90"/>
      <c r="AZ46" s="90"/>
      <c r="BA46" s="18">
        <f>AL46-V46</f>
        <v>-83.655199999999979</v>
      </c>
      <c r="BB46" s="90"/>
      <c r="BC46" s="90"/>
      <c r="BD46" s="90"/>
      <c r="BE46" s="18">
        <f>AW46+BA46</f>
        <v>-83.655199999999979</v>
      </c>
      <c r="BF46" s="90"/>
      <c r="BG46" s="90"/>
      <c r="BH46" s="90"/>
      <c r="BI46" s="38" t="s">
        <v>81</v>
      </c>
      <c r="BJ46" s="38"/>
      <c r="BK46" s="38"/>
      <c r="BL46" s="38"/>
      <c r="BM46" s="38"/>
      <c r="BN46" s="38"/>
      <c r="BO46" s="38"/>
      <c r="BP46" s="38"/>
      <c r="BQ46" s="38"/>
    </row>
    <row r="47" spans="1:69" ht="15.75" x14ac:dyDescent="0.2">
      <c r="A47" s="37" t="s">
        <v>88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18">
        <f>Q46</f>
        <v>0</v>
      </c>
      <c r="R47" s="18"/>
      <c r="S47" s="18"/>
      <c r="T47" s="18"/>
      <c r="U47" s="18"/>
      <c r="V47" s="18">
        <f>V46</f>
        <v>394.70828</v>
      </c>
      <c r="W47" s="18"/>
      <c r="X47" s="18"/>
      <c r="Y47" s="18"/>
      <c r="Z47" s="18"/>
      <c r="AA47" s="18">
        <f>Q47+V47</f>
        <v>394.70828</v>
      </c>
      <c r="AB47" s="18"/>
      <c r="AC47" s="18"/>
      <c r="AD47" s="18"/>
      <c r="AE47" s="18"/>
      <c r="AF47" s="18"/>
      <c r="AG47" s="18">
        <f>AG46</f>
        <v>0</v>
      </c>
      <c r="AH47" s="18"/>
      <c r="AI47" s="18"/>
      <c r="AJ47" s="18"/>
      <c r="AK47" s="18"/>
      <c r="AL47" s="18">
        <f>AL46</f>
        <v>311.05308000000002</v>
      </c>
      <c r="AM47" s="18"/>
      <c r="AN47" s="18"/>
      <c r="AO47" s="18"/>
      <c r="AP47" s="18"/>
      <c r="AQ47" s="18">
        <f>AG47+AL47</f>
        <v>311.05308000000002</v>
      </c>
      <c r="AR47" s="18"/>
      <c r="AS47" s="18"/>
      <c r="AT47" s="18"/>
      <c r="AU47" s="18"/>
      <c r="AV47" s="18"/>
      <c r="AW47" s="18">
        <f>AG47-Q47</f>
        <v>0</v>
      </c>
      <c r="AX47" s="90"/>
      <c r="AY47" s="90"/>
      <c r="AZ47" s="90"/>
      <c r="BA47" s="18">
        <f>AL47-V47</f>
        <v>-83.655199999999979</v>
      </c>
      <c r="BB47" s="90"/>
      <c r="BC47" s="90"/>
      <c r="BD47" s="90"/>
      <c r="BE47" s="18">
        <f>AW47+BA47</f>
        <v>-83.655199999999979</v>
      </c>
      <c r="BF47" s="90"/>
      <c r="BG47" s="90"/>
      <c r="BH47" s="90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5.75" x14ac:dyDescent="0.2">
      <c r="A49" s="61" t="s">
        <v>16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"/>
      <c r="BN49" s="1"/>
      <c r="BO49" s="1"/>
      <c r="BP49" s="1"/>
      <c r="BQ49" s="1"/>
    </row>
    <row r="50" spans="1:6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71.25" customHeight="1" x14ac:dyDescent="0.2">
      <c r="A51" s="19" t="s">
        <v>20</v>
      </c>
      <c r="B51" s="19"/>
      <c r="C51" s="19" t="s">
        <v>14</v>
      </c>
      <c r="D51" s="19"/>
      <c r="E51" s="19"/>
      <c r="F51" s="19"/>
      <c r="G51" s="19" t="s">
        <v>19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 t="s">
        <v>18</v>
      </c>
      <c r="U51" s="19"/>
      <c r="V51" s="19"/>
      <c r="W51" s="19"/>
      <c r="X51" s="19"/>
      <c r="Y51" s="19" t="s">
        <v>17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 t="s">
        <v>13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 t="s">
        <v>33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 t="s">
        <v>5</v>
      </c>
      <c r="BD51" s="19"/>
      <c r="BE51" s="19"/>
      <c r="BF51" s="19"/>
      <c r="BG51" s="19"/>
      <c r="BH51" s="19"/>
      <c r="BI51" s="19"/>
      <c r="BJ51" s="19"/>
      <c r="BK51" s="19"/>
      <c r="BL51" s="19"/>
      <c r="BM51" s="1"/>
      <c r="BN51" s="1"/>
      <c r="BO51" s="1"/>
      <c r="BP51" s="1"/>
      <c r="BQ51" s="1"/>
    </row>
    <row r="52" spans="1:69" ht="15.75" x14ac:dyDescent="0.2">
      <c r="A52" s="19">
        <v>1</v>
      </c>
      <c r="B52" s="19"/>
      <c r="C52" s="19">
        <v>2</v>
      </c>
      <c r="D52" s="19"/>
      <c r="E52" s="19"/>
      <c r="F52" s="19"/>
      <c r="G52" s="19">
        <v>3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4</v>
      </c>
      <c r="U52" s="19"/>
      <c r="V52" s="19"/>
      <c r="W52" s="19"/>
      <c r="X52" s="19"/>
      <c r="Y52" s="19">
        <v>5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>
        <v>6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7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>
        <v>8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"/>
      <c r="BN52" s="1"/>
      <c r="BO52" s="1"/>
      <c r="BP52" s="1"/>
      <c r="BQ52" s="1"/>
    </row>
    <row r="53" spans="1:69" ht="24.75" customHeight="1" x14ac:dyDescent="0.2">
      <c r="A53" s="28"/>
      <c r="B53" s="28"/>
      <c r="C53" s="29" t="s">
        <v>399</v>
      </c>
      <c r="D53" s="30"/>
      <c r="E53" s="30"/>
      <c r="F53" s="31"/>
      <c r="G53" s="32" t="s">
        <v>400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2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2"/>
      <c r="BN53" s="12"/>
      <c r="BO53" s="12"/>
      <c r="BP53" s="12"/>
      <c r="BQ53" s="12"/>
    </row>
    <row r="54" spans="1:69" ht="27" customHeight="1" x14ac:dyDescent="0.2">
      <c r="A54" s="28"/>
      <c r="B54" s="28"/>
      <c r="C54" s="29"/>
      <c r="D54" s="30"/>
      <c r="E54" s="30"/>
      <c r="F54" s="31"/>
      <c r="G54" s="165" t="s">
        <v>402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7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2"/>
      <c r="BN54" s="12"/>
      <c r="BO54" s="12"/>
      <c r="BP54" s="12"/>
      <c r="BQ54" s="12"/>
    </row>
    <row r="55" spans="1:69" ht="15.75" customHeight="1" x14ac:dyDescent="0.2">
      <c r="A55" s="28"/>
      <c r="B55" s="28"/>
      <c r="C55" s="29"/>
      <c r="D55" s="30"/>
      <c r="E55" s="30"/>
      <c r="F55" s="31"/>
      <c r="G55" s="116" t="s">
        <v>90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2"/>
      <c r="BN55" s="12"/>
      <c r="BO55" s="12"/>
      <c r="BP55" s="12"/>
      <c r="BQ55" s="12"/>
    </row>
    <row r="56" spans="1:69" ht="32.25" customHeight="1" x14ac:dyDescent="0.2">
      <c r="A56" s="19"/>
      <c r="B56" s="19"/>
      <c r="C56" s="20"/>
      <c r="D56" s="21"/>
      <c r="E56" s="21"/>
      <c r="F56" s="22"/>
      <c r="G56" s="117" t="s">
        <v>404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117" t="s">
        <v>105</v>
      </c>
      <c r="U56" s="92"/>
      <c r="V56" s="92"/>
      <c r="W56" s="92"/>
      <c r="X56" s="93"/>
      <c r="Y56" s="117" t="s">
        <v>369</v>
      </c>
      <c r="Z56" s="92"/>
      <c r="AA56" s="92"/>
      <c r="AB56" s="92"/>
      <c r="AC56" s="92"/>
      <c r="AD56" s="92"/>
      <c r="AE56" s="92"/>
      <c r="AF56" s="92"/>
      <c r="AG56" s="92"/>
      <c r="AH56" s="93"/>
      <c r="AI56" s="27">
        <v>394.70828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27">
        <v>311.05308000000002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27">
        <f t="shared" ref="BC56:BC62" si="0">AS56-AI56</f>
        <v>-83.655199999999979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1"/>
      <c r="BN56" s="1"/>
      <c r="BO56" s="1"/>
      <c r="BP56" s="1"/>
      <c r="BQ56" s="1"/>
    </row>
    <row r="57" spans="1:69" ht="18" customHeight="1" x14ac:dyDescent="0.2">
      <c r="A57" s="19"/>
      <c r="B57" s="19"/>
      <c r="C57" s="20"/>
      <c r="D57" s="21"/>
      <c r="E57" s="21"/>
      <c r="F57" s="22"/>
      <c r="G57" s="116" t="s">
        <v>94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116" t="s">
        <v>87</v>
      </c>
      <c r="U57" s="33"/>
      <c r="V57" s="33"/>
      <c r="W57" s="33"/>
      <c r="X57" s="34"/>
      <c r="Y57" s="116" t="s">
        <v>87</v>
      </c>
      <c r="Z57" s="33"/>
      <c r="AA57" s="33"/>
      <c r="AB57" s="33"/>
      <c r="AC57" s="33"/>
      <c r="AD57" s="33"/>
      <c r="AE57" s="33"/>
      <c r="AF57" s="33"/>
      <c r="AG57" s="33"/>
      <c r="AH57" s="34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1"/>
      <c r="BN57" s="1"/>
      <c r="BO57" s="1"/>
      <c r="BP57" s="1"/>
      <c r="BQ57" s="1"/>
    </row>
    <row r="58" spans="1:69" ht="18.75" customHeight="1" x14ac:dyDescent="0.2">
      <c r="A58" s="19"/>
      <c r="B58" s="19"/>
      <c r="C58" s="20"/>
      <c r="D58" s="21"/>
      <c r="E58" s="21"/>
      <c r="F58" s="22"/>
      <c r="G58" s="117" t="s">
        <v>405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3"/>
      <c r="T58" s="117" t="s">
        <v>96</v>
      </c>
      <c r="U58" s="92"/>
      <c r="V58" s="92"/>
      <c r="W58" s="92"/>
      <c r="X58" s="93"/>
      <c r="Y58" s="117" t="s">
        <v>370</v>
      </c>
      <c r="Z58" s="92"/>
      <c r="AA58" s="92"/>
      <c r="AB58" s="92"/>
      <c r="AC58" s="92"/>
      <c r="AD58" s="92"/>
      <c r="AE58" s="92"/>
      <c r="AF58" s="92"/>
      <c r="AG58" s="92"/>
      <c r="AH58" s="93"/>
      <c r="AI58" s="27">
        <v>20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168">
        <v>20</v>
      </c>
      <c r="AT58" s="168"/>
      <c r="AU58" s="168"/>
      <c r="AV58" s="168"/>
      <c r="AW58" s="168"/>
      <c r="AX58" s="168"/>
      <c r="AY58" s="168"/>
      <c r="AZ58" s="168"/>
      <c r="BA58" s="168"/>
      <c r="BB58" s="168"/>
      <c r="BC58" s="27">
        <f t="shared" si="0"/>
        <v>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1"/>
      <c r="BN58" s="1"/>
      <c r="BO58" s="1"/>
      <c r="BP58" s="1"/>
      <c r="BQ58" s="1"/>
    </row>
    <row r="59" spans="1:69" ht="19.5" customHeight="1" x14ac:dyDescent="0.2">
      <c r="A59" s="19"/>
      <c r="B59" s="19"/>
      <c r="C59" s="20"/>
      <c r="D59" s="21"/>
      <c r="E59" s="21"/>
      <c r="F59" s="22"/>
      <c r="G59" s="116" t="s">
        <v>100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116" t="s">
        <v>87</v>
      </c>
      <c r="U59" s="33"/>
      <c r="V59" s="33"/>
      <c r="W59" s="33"/>
      <c r="X59" s="34"/>
      <c r="Y59" s="116" t="s">
        <v>87</v>
      </c>
      <c r="Z59" s="33"/>
      <c r="AA59" s="33"/>
      <c r="AB59" s="33"/>
      <c r="AC59" s="33"/>
      <c r="AD59" s="33"/>
      <c r="AE59" s="33"/>
      <c r="AF59" s="33"/>
      <c r="AG59" s="33"/>
      <c r="AH59" s="34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1"/>
      <c r="BN59" s="1"/>
      <c r="BO59" s="1"/>
      <c r="BP59" s="1"/>
      <c r="BQ59" s="1"/>
    </row>
    <row r="60" spans="1:69" ht="30" customHeight="1" x14ac:dyDescent="0.2">
      <c r="A60" s="19"/>
      <c r="B60" s="19"/>
      <c r="C60" s="20"/>
      <c r="D60" s="21"/>
      <c r="E60" s="21"/>
      <c r="F60" s="22"/>
      <c r="G60" s="117" t="s">
        <v>406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117" t="s">
        <v>105</v>
      </c>
      <c r="U60" s="92"/>
      <c r="V60" s="92"/>
      <c r="W60" s="92"/>
      <c r="X60" s="93"/>
      <c r="Y60" s="117" t="s">
        <v>102</v>
      </c>
      <c r="Z60" s="92"/>
      <c r="AA60" s="92"/>
      <c r="AB60" s="92"/>
      <c r="AC60" s="92"/>
      <c r="AD60" s="92"/>
      <c r="AE60" s="92"/>
      <c r="AF60" s="92"/>
      <c r="AG60" s="92"/>
      <c r="AH60" s="93"/>
      <c r="AI60" s="27">
        <f>AI56/AI58</f>
        <v>19.735413999999999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f>AS56/AS58</f>
        <v>15.552654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-4.1827599999999983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1"/>
      <c r="BN60" s="1"/>
      <c r="BO60" s="1"/>
      <c r="BP60" s="1"/>
      <c r="BQ60" s="1"/>
    </row>
    <row r="61" spans="1:69" ht="15.75" customHeight="1" x14ac:dyDescent="0.2">
      <c r="A61" s="19"/>
      <c r="B61" s="19"/>
      <c r="C61" s="20"/>
      <c r="D61" s="21"/>
      <c r="E61" s="21"/>
      <c r="F61" s="22"/>
      <c r="G61" s="116" t="s">
        <v>138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116" t="s">
        <v>87</v>
      </c>
      <c r="U61" s="33"/>
      <c r="V61" s="33"/>
      <c r="W61" s="33"/>
      <c r="X61" s="34"/>
      <c r="Y61" s="116" t="s">
        <v>87</v>
      </c>
      <c r="Z61" s="33"/>
      <c r="AA61" s="33"/>
      <c r="AB61" s="33"/>
      <c r="AC61" s="33"/>
      <c r="AD61" s="33"/>
      <c r="AE61" s="33"/>
      <c r="AF61" s="33"/>
      <c r="AG61" s="33"/>
      <c r="AH61" s="34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1"/>
      <c r="BN61" s="1"/>
      <c r="BO61" s="1"/>
      <c r="BP61" s="1"/>
      <c r="BQ61" s="1"/>
    </row>
    <row r="62" spans="1:69" ht="22.5" customHeight="1" x14ac:dyDescent="0.2">
      <c r="A62" s="19"/>
      <c r="B62" s="19"/>
      <c r="C62" s="20"/>
      <c r="D62" s="21"/>
      <c r="E62" s="21"/>
      <c r="F62" s="22"/>
      <c r="G62" s="117" t="s">
        <v>407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117" t="s">
        <v>141</v>
      </c>
      <c r="U62" s="92"/>
      <c r="V62" s="92"/>
      <c r="W62" s="92"/>
      <c r="X62" s="93"/>
      <c r="Y62" s="117" t="s">
        <v>102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100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100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1"/>
      <c r="BN62" s="1"/>
      <c r="BO62" s="1"/>
      <c r="BP62" s="1"/>
      <c r="BQ62" s="1"/>
    </row>
    <row r="63" spans="1:6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5.75" x14ac:dyDescent="0.2">
      <c r="A64" s="61" t="s">
        <v>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</row>
    <row r="65" spans="1:69" ht="15" x14ac:dyDescent="0.2">
      <c r="A65" s="78" t="s">
        <v>111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1"/>
      <c r="BN65" s="1"/>
      <c r="BO65" s="1"/>
      <c r="BP65" s="1"/>
      <c r="BQ65" s="1"/>
    </row>
    <row r="66" spans="1:6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30" customHeight="1" x14ac:dyDescent="0.2">
      <c r="A67" s="55" t="s">
        <v>22</v>
      </c>
      <c r="B67" s="55"/>
      <c r="C67" s="55"/>
      <c r="D67" s="55" t="s">
        <v>21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79" t="s">
        <v>14</v>
      </c>
      <c r="R67" s="80"/>
      <c r="S67" s="80"/>
      <c r="T67" s="80"/>
      <c r="U67" s="81"/>
      <c r="V67" s="55" t="s">
        <v>41</v>
      </c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 t="s">
        <v>42</v>
      </c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 t="s">
        <v>43</v>
      </c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 t="s">
        <v>44</v>
      </c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</row>
    <row r="68" spans="1:69" ht="36.7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82"/>
      <c r="R68" s="83"/>
      <c r="S68" s="83"/>
      <c r="T68" s="83"/>
      <c r="U68" s="84"/>
      <c r="V68" s="55" t="s">
        <v>10</v>
      </c>
      <c r="W68" s="55"/>
      <c r="X68" s="55"/>
      <c r="Y68" s="55"/>
      <c r="Z68" s="55" t="s">
        <v>9</v>
      </c>
      <c r="AA68" s="55"/>
      <c r="AB68" s="55"/>
      <c r="AC68" s="55"/>
      <c r="AD68" s="55" t="s">
        <v>23</v>
      </c>
      <c r="AE68" s="55"/>
      <c r="AF68" s="55"/>
      <c r="AG68" s="55"/>
      <c r="AH68" s="55" t="s">
        <v>10</v>
      </c>
      <c r="AI68" s="55"/>
      <c r="AJ68" s="55"/>
      <c r="AK68" s="55"/>
      <c r="AL68" s="55" t="s">
        <v>9</v>
      </c>
      <c r="AM68" s="55"/>
      <c r="AN68" s="55"/>
      <c r="AO68" s="55"/>
      <c r="AP68" s="55" t="s">
        <v>23</v>
      </c>
      <c r="AQ68" s="55"/>
      <c r="AR68" s="55"/>
      <c r="AS68" s="55"/>
      <c r="AT68" s="55" t="s">
        <v>10</v>
      </c>
      <c r="AU68" s="55"/>
      <c r="AV68" s="55"/>
      <c r="AW68" s="55"/>
      <c r="AX68" s="55" t="s">
        <v>9</v>
      </c>
      <c r="AY68" s="55"/>
      <c r="AZ68" s="55"/>
      <c r="BA68" s="55"/>
      <c r="BB68" s="55" t="s">
        <v>23</v>
      </c>
      <c r="BC68" s="55"/>
      <c r="BD68" s="55"/>
      <c r="BE68" s="55"/>
      <c r="BF68" s="55" t="s">
        <v>10</v>
      </c>
      <c r="BG68" s="55"/>
      <c r="BH68" s="55"/>
      <c r="BI68" s="55"/>
      <c r="BJ68" s="55" t="s">
        <v>9</v>
      </c>
      <c r="BK68" s="55"/>
      <c r="BL68" s="55"/>
      <c r="BM68" s="55"/>
      <c r="BN68" s="55" t="s">
        <v>23</v>
      </c>
      <c r="BO68" s="55"/>
      <c r="BP68" s="55"/>
      <c r="BQ68" s="55"/>
    </row>
    <row r="69" spans="1:69" ht="15" x14ac:dyDescent="0.2">
      <c r="A69" s="55">
        <v>1</v>
      </c>
      <c r="B69" s="55"/>
      <c r="C69" s="55"/>
      <c r="D69" s="55">
        <v>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85">
        <v>3</v>
      </c>
      <c r="R69" s="86"/>
      <c r="S69" s="86"/>
      <c r="T69" s="86"/>
      <c r="U69" s="87"/>
      <c r="V69" s="55">
        <v>4</v>
      </c>
      <c r="W69" s="55"/>
      <c r="X69" s="55"/>
      <c r="Y69" s="55"/>
      <c r="Z69" s="55">
        <v>5</v>
      </c>
      <c r="AA69" s="55"/>
      <c r="AB69" s="55"/>
      <c r="AC69" s="55"/>
      <c r="AD69" s="55">
        <v>6</v>
      </c>
      <c r="AE69" s="55"/>
      <c r="AF69" s="55"/>
      <c r="AG69" s="55"/>
      <c r="AH69" s="55">
        <v>7</v>
      </c>
      <c r="AI69" s="55"/>
      <c r="AJ69" s="55"/>
      <c r="AK69" s="55"/>
      <c r="AL69" s="55">
        <v>8</v>
      </c>
      <c r="AM69" s="55"/>
      <c r="AN69" s="55"/>
      <c r="AO69" s="55"/>
      <c r="AP69" s="55">
        <v>9</v>
      </c>
      <c r="AQ69" s="55"/>
      <c r="AR69" s="55"/>
      <c r="AS69" s="55"/>
      <c r="AT69" s="55">
        <v>10</v>
      </c>
      <c r="AU69" s="55"/>
      <c r="AV69" s="55"/>
      <c r="AW69" s="55"/>
      <c r="AX69" s="55">
        <v>11</v>
      </c>
      <c r="AY69" s="55"/>
      <c r="AZ69" s="55"/>
      <c r="BA69" s="55"/>
      <c r="BB69" s="55">
        <v>12</v>
      </c>
      <c r="BC69" s="55"/>
      <c r="BD69" s="55"/>
      <c r="BE69" s="55"/>
      <c r="BF69" s="55">
        <v>13</v>
      </c>
      <c r="BG69" s="55"/>
      <c r="BH69" s="55"/>
      <c r="BI69" s="55"/>
      <c r="BJ69" s="55">
        <v>14</v>
      </c>
      <c r="BK69" s="55"/>
      <c r="BL69" s="55"/>
      <c r="BM69" s="55"/>
      <c r="BN69" s="55">
        <v>15</v>
      </c>
      <c r="BO69" s="55"/>
      <c r="BP69" s="55"/>
      <c r="BQ69" s="55"/>
    </row>
    <row r="70" spans="1:69" ht="38.25" customHeight="1" x14ac:dyDescent="0.2">
      <c r="A70" s="55">
        <v>1</v>
      </c>
      <c r="B70" s="55"/>
      <c r="C70" s="55"/>
      <c r="D70" s="128" t="s">
        <v>402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140">
        <v>217330</v>
      </c>
      <c r="R70" s="141"/>
      <c r="S70" s="141"/>
      <c r="T70" s="141"/>
      <c r="U70" s="142"/>
      <c r="V70" s="55">
        <v>0</v>
      </c>
      <c r="W70" s="55"/>
      <c r="X70" s="55"/>
      <c r="Y70" s="55"/>
      <c r="Z70" s="55">
        <v>0</v>
      </c>
      <c r="AA70" s="55"/>
      <c r="AB70" s="55"/>
      <c r="AC70" s="55"/>
      <c r="AD70" s="55">
        <f>V70+Z70</f>
        <v>0</v>
      </c>
      <c r="AE70" s="55"/>
      <c r="AF70" s="55"/>
      <c r="AG70" s="55"/>
      <c r="AH70" s="137">
        <f>AH71</f>
        <v>0</v>
      </c>
      <c r="AI70" s="137"/>
      <c r="AJ70" s="137"/>
      <c r="AK70" s="137"/>
      <c r="AL70" s="137">
        <f>AL71</f>
        <v>300</v>
      </c>
      <c r="AM70" s="137"/>
      <c r="AN70" s="137"/>
      <c r="AO70" s="137"/>
      <c r="AP70" s="137">
        <f>AH70+AL70</f>
        <v>300</v>
      </c>
      <c r="AQ70" s="137"/>
      <c r="AR70" s="137"/>
      <c r="AS70" s="137"/>
      <c r="AT70" s="139">
        <f>AT71</f>
        <v>0</v>
      </c>
      <c r="AU70" s="139"/>
      <c r="AV70" s="139"/>
      <c r="AW70" s="139"/>
      <c r="AX70" s="139">
        <f>AX71</f>
        <v>291.32605999999998</v>
      </c>
      <c r="AY70" s="139"/>
      <c r="AZ70" s="139"/>
      <c r="BA70" s="139"/>
      <c r="BB70" s="139">
        <f>AT70+AX70</f>
        <v>291.32605999999998</v>
      </c>
      <c r="BC70" s="139"/>
      <c r="BD70" s="139"/>
      <c r="BE70" s="139"/>
      <c r="BF70" s="137">
        <f>BF71</f>
        <v>0</v>
      </c>
      <c r="BG70" s="137"/>
      <c r="BH70" s="137"/>
      <c r="BI70" s="137"/>
      <c r="BJ70" s="137">
        <f>BJ71</f>
        <v>0</v>
      </c>
      <c r="BK70" s="137"/>
      <c r="BL70" s="137"/>
      <c r="BM70" s="137"/>
      <c r="BN70" s="137">
        <f>BF70+BJ70</f>
        <v>0</v>
      </c>
      <c r="BO70" s="137"/>
      <c r="BP70" s="137"/>
      <c r="BQ70" s="137"/>
    </row>
    <row r="71" spans="1:69" ht="33.75" customHeight="1" x14ac:dyDescent="0.2">
      <c r="A71" s="55">
        <v>602400</v>
      </c>
      <c r="B71" s="55"/>
      <c r="C71" s="55"/>
      <c r="D71" s="55" t="s">
        <v>408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85">
        <v>217330</v>
      </c>
      <c r="R71" s="86"/>
      <c r="S71" s="86"/>
      <c r="T71" s="86"/>
      <c r="U71" s="87"/>
      <c r="V71" s="55">
        <v>0</v>
      </c>
      <c r="W71" s="55"/>
      <c r="X71" s="55"/>
      <c r="Y71" s="55"/>
      <c r="Z71" s="55">
        <v>0</v>
      </c>
      <c r="AA71" s="55"/>
      <c r="AB71" s="55"/>
      <c r="AC71" s="55"/>
      <c r="AD71" s="55">
        <f t="shared" ref="AD71:AD74" si="1">V71+Z71</f>
        <v>0</v>
      </c>
      <c r="AE71" s="55"/>
      <c r="AF71" s="55"/>
      <c r="AG71" s="55"/>
      <c r="AH71" s="55">
        <v>0</v>
      </c>
      <c r="AI71" s="55"/>
      <c r="AJ71" s="55"/>
      <c r="AK71" s="55"/>
      <c r="AL71" s="55">
        <v>300</v>
      </c>
      <c r="AM71" s="55"/>
      <c r="AN71" s="55"/>
      <c r="AO71" s="55"/>
      <c r="AP71" s="55">
        <f t="shared" ref="AP71:AP74" si="2">AH71+AL71</f>
        <v>300</v>
      </c>
      <c r="AQ71" s="55"/>
      <c r="AR71" s="55"/>
      <c r="AS71" s="55"/>
      <c r="AT71" s="138">
        <v>0</v>
      </c>
      <c r="AU71" s="138"/>
      <c r="AV71" s="138"/>
      <c r="AW71" s="138"/>
      <c r="AX71" s="138">
        <v>291.32605999999998</v>
      </c>
      <c r="AY71" s="138"/>
      <c r="AZ71" s="138"/>
      <c r="BA71" s="138"/>
      <c r="BB71" s="138">
        <f t="shared" ref="BB71:BB74" si="3">AT71+AX71</f>
        <v>291.32605999999998</v>
      </c>
      <c r="BC71" s="138"/>
      <c r="BD71" s="138"/>
      <c r="BE71" s="138"/>
      <c r="BF71" s="55"/>
      <c r="BG71" s="55"/>
      <c r="BH71" s="55"/>
      <c r="BI71" s="55"/>
      <c r="BJ71" s="55"/>
      <c r="BK71" s="55"/>
      <c r="BL71" s="55"/>
      <c r="BM71" s="55"/>
      <c r="BN71" s="55">
        <f t="shared" ref="BN71:BN74" si="4">BF71+BJ71</f>
        <v>0</v>
      </c>
      <c r="BO71" s="55"/>
      <c r="BP71" s="55"/>
      <c r="BQ71" s="55"/>
    </row>
    <row r="72" spans="1:69" ht="36.75" customHeight="1" x14ac:dyDescent="0.2">
      <c r="A72" s="55">
        <v>2</v>
      </c>
      <c r="B72" s="55"/>
      <c r="C72" s="55"/>
      <c r="D72" s="128" t="s">
        <v>402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40">
        <v>217330</v>
      </c>
      <c r="R72" s="141"/>
      <c r="S72" s="141"/>
      <c r="T72" s="141"/>
      <c r="U72" s="142"/>
      <c r="V72" s="55">
        <v>0</v>
      </c>
      <c r="W72" s="55"/>
      <c r="X72" s="55"/>
      <c r="Y72" s="55"/>
      <c r="Z72" s="55">
        <v>0</v>
      </c>
      <c r="AA72" s="55"/>
      <c r="AB72" s="55"/>
      <c r="AC72" s="55"/>
      <c r="AD72" s="55">
        <f t="shared" si="1"/>
        <v>0</v>
      </c>
      <c r="AE72" s="55"/>
      <c r="AF72" s="55"/>
      <c r="AG72" s="55"/>
      <c r="AH72" s="137">
        <f>AH73+AH74</f>
        <v>0</v>
      </c>
      <c r="AI72" s="137"/>
      <c r="AJ72" s="137"/>
      <c r="AK72" s="137"/>
      <c r="AL72" s="139">
        <f t="shared" ref="AL72" si="5">AL73+AL74</f>
        <v>94.708280000000002</v>
      </c>
      <c r="AM72" s="139"/>
      <c r="AN72" s="139"/>
      <c r="AO72" s="139"/>
      <c r="AP72" s="139">
        <f t="shared" ref="AP72" si="6">AP73+AP74</f>
        <v>94.708280000000002</v>
      </c>
      <c r="AQ72" s="139"/>
      <c r="AR72" s="139"/>
      <c r="AS72" s="139"/>
      <c r="AT72" s="139">
        <f>AT73+AT74</f>
        <v>0</v>
      </c>
      <c r="AU72" s="139"/>
      <c r="AV72" s="139"/>
      <c r="AW72" s="139"/>
      <c r="AX72" s="139">
        <f t="shared" ref="AX72" si="7">AX73+AX74</f>
        <v>19.72702</v>
      </c>
      <c r="AY72" s="139"/>
      <c r="AZ72" s="139"/>
      <c r="BA72" s="139"/>
      <c r="BB72" s="139">
        <f t="shared" si="3"/>
        <v>19.72702</v>
      </c>
      <c r="BC72" s="139"/>
      <c r="BD72" s="139"/>
      <c r="BE72" s="139"/>
      <c r="BF72" s="137">
        <f>BF73+BF74</f>
        <v>0</v>
      </c>
      <c r="BG72" s="137"/>
      <c r="BH72" s="137"/>
      <c r="BI72" s="137"/>
      <c r="BJ72" s="139">
        <f t="shared" ref="BJ72" si="8">BJ73+BJ74</f>
        <v>0</v>
      </c>
      <c r="BK72" s="139"/>
      <c r="BL72" s="139"/>
      <c r="BM72" s="139"/>
      <c r="BN72" s="137">
        <f t="shared" si="4"/>
        <v>0</v>
      </c>
      <c r="BO72" s="137"/>
      <c r="BP72" s="137"/>
      <c r="BQ72" s="137"/>
    </row>
    <row r="73" spans="1:69" ht="30" customHeight="1" x14ac:dyDescent="0.2">
      <c r="A73" s="55">
        <v>602100</v>
      </c>
      <c r="B73" s="55"/>
      <c r="C73" s="55"/>
      <c r="D73" s="55" t="s">
        <v>409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85">
        <v>217330</v>
      </c>
      <c r="R73" s="86"/>
      <c r="S73" s="86"/>
      <c r="T73" s="86"/>
      <c r="U73" s="87"/>
      <c r="V73" s="55">
        <v>0</v>
      </c>
      <c r="W73" s="55"/>
      <c r="X73" s="55"/>
      <c r="Y73" s="55"/>
      <c r="Z73" s="55">
        <v>0</v>
      </c>
      <c r="AA73" s="55"/>
      <c r="AB73" s="55"/>
      <c r="AC73" s="55"/>
      <c r="AD73" s="55">
        <f t="shared" si="1"/>
        <v>0</v>
      </c>
      <c r="AE73" s="55"/>
      <c r="AF73" s="55"/>
      <c r="AG73" s="55"/>
      <c r="AH73" s="55">
        <v>0</v>
      </c>
      <c r="AI73" s="55"/>
      <c r="AJ73" s="55"/>
      <c r="AK73" s="55"/>
      <c r="AL73" s="138">
        <v>27.223279999999999</v>
      </c>
      <c r="AM73" s="138"/>
      <c r="AN73" s="138"/>
      <c r="AO73" s="138"/>
      <c r="AP73" s="138">
        <f t="shared" si="2"/>
        <v>27.223279999999999</v>
      </c>
      <c r="AQ73" s="138"/>
      <c r="AR73" s="138"/>
      <c r="AS73" s="138"/>
      <c r="AT73" s="138">
        <v>0</v>
      </c>
      <c r="AU73" s="138"/>
      <c r="AV73" s="138"/>
      <c r="AW73" s="138"/>
      <c r="AX73" s="138">
        <v>19.72702</v>
      </c>
      <c r="AY73" s="138"/>
      <c r="AZ73" s="138"/>
      <c r="BA73" s="138"/>
      <c r="BB73" s="138">
        <f t="shared" si="3"/>
        <v>19.72702</v>
      </c>
      <c r="BC73" s="138"/>
      <c r="BD73" s="138"/>
      <c r="BE73" s="138"/>
      <c r="BF73" s="55"/>
      <c r="BG73" s="55"/>
      <c r="BH73" s="55"/>
      <c r="BI73" s="55"/>
      <c r="BJ73" s="55"/>
      <c r="BK73" s="55"/>
      <c r="BL73" s="55"/>
      <c r="BM73" s="55"/>
      <c r="BN73" s="55">
        <f t="shared" si="4"/>
        <v>0</v>
      </c>
      <c r="BO73" s="55"/>
      <c r="BP73" s="55"/>
      <c r="BQ73" s="55"/>
    </row>
    <row r="74" spans="1:69" ht="45.75" customHeight="1" x14ac:dyDescent="0.2">
      <c r="A74" s="55">
        <v>24170000</v>
      </c>
      <c r="B74" s="55"/>
      <c r="C74" s="55"/>
      <c r="D74" s="55" t="s">
        <v>410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85">
        <v>217330</v>
      </c>
      <c r="R74" s="86"/>
      <c r="S74" s="86"/>
      <c r="T74" s="86"/>
      <c r="U74" s="87"/>
      <c r="V74" s="55">
        <v>0</v>
      </c>
      <c r="W74" s="55"/>
      <c r="X74" s="55"/>
      <c r="Y74" s="55"/>
      <c r="Z74" s="55">
        <v>0</v>
      </c>
      <c r="AA74" s="55"/>
      <c r="AB74" s="55"/>
      <c r="AC74" s="55"/>
      <c r="AD74" s="55">
        <f t="shared" si="1"/>
        <v>0</v>
      </c>
      <c r="AE74" s="55"/>
      <c r="AF74" s="55"/>
      <c r="AG74" s="55"/>
      <c r="AH74" s="55">
        <v>0</v>
      </c>
      <c r="AI74" s="55"/>
      <c r="AJ74" s="55"/>
      <c r="AK74" s="55"/>
      <c r="AL74" s="138">
        <v>67.484999999999999</v>
      </c>
      <c r="AM74" s="138"/>
      <c r="AN74" s="138"/>
      <c r="AO74" s="138"/>
      <c r="AP74" s="138">
        <f t="shared" si="2"/>
        <v>67.484999999999999</v>
      </c>
      <c r="AQ74" s="138"/>
      <c r="AR74" s="138"/>
      <c r="AS74" s="138"/>
      <c r="AT74" s="138">
        <v>0</v>
      </c>
      <c r="AU74" s="138"/>
      <c r="AV74" s="138"/>
      <c r="AW74" s="138"/>
      <c r="AX74" s="138">
        <v>0</v>
      </c>
      <c r="AY74" s="138"/>
      <c r="AZ74" s="138"/>
      <c r="BA74" s="138"/>
      <c r="BB74" s="138">
        <f t="shared" si="3"/>
        <v>0</v>
      </c>
      <c r="BC74" s="138"/>
      <c r="BD74" s="138"/>
      <c r="BE74" s="138"/>
      <c r="BF74" s="55"/>
      <c r="BG74" s="55"/>
      <c r="BH74" s="55"/>
      <c r="BI74" s="55"/>
      <c r="BJ74" s="55"/>
      <c r="BK74" s="55"/>
      <c r="BL74" s="55"/>
      <c r="BM74" s="55"/>
      <c r="BN74" s="55">
        <f t="shared" si="4"/>
        <v>0</v>
      </c>
      <c r="BO74" s="55"/>
      <c r="BP74" s="55"/>
      <c r="BQ74" s="55"/>
    </row>
    <row r="75" spans="1:69" ht="15.75" x14ac:dyDescent="0.2">
      <c r="A75" s="65" t="s">
        <v>87</v>
      </c>
      <c r="B75" s="42"/>
      <c r="C75" s="43"/>
      <c r="D75" s="32" t="s">
        <v>88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65"/>
      <c r="R75" s="42"/>
      <c r="S75" s="42"/>
      <c r="T75" s="42"/>
      <c r="U75" s="43"/>
      <c r="V75" s="56"/>
      <c r="W75" s="57"/>
      <c r="X75" s="57"/>
      <c r="Y75" s="58"/>
      <c r="Z75" s="56"/>
      <c r="AA75" s="57"/>
      <c r="AB75" s="57"/>
      <c r="AC75" s="58"/>
      <c r="AD75" s="56">
        <f>V75+Z75</f>
        <v>0</v>
      </c>
      <c r="AE75" s="57"/>
      <c r="AF75" s="57"/>
      <c r="AG75" s="58"/>
      <c r="AH75" s="56">
        <f>AH70+AH72</f>
        <v>0</v>
      </c>
      <c r="AI75" s="57"/>
      <c r="AJ75" s="57"/>
      <c r="AK75" s="58"/>
      <c r="AL75" s="56">
        <f>AL70+AL72</f>
        <v>394.70828</v>
      </c>
      <c r="AM75" s="57"/>
      <c r="AN75" s="57"/>
      <c r="AO75" s="58"/>
      <c r="AP75" s="56">
        <f>AH75+AL75</f>
        <v>394.70828</v>
      </c>
      <c r="AQ75" s="57"/>
      <c r="AR75" s="57"/>
      <c r="AS75" s="58"/>
      <c r="AT75" s="169">
        <f>AT70+AT72</f>
        <v>0</v>
      </c>
      <c r="AU75" s="170"/>
      <c r="AV75" s="170"/>
      <c r="AW75" s="171"/>
      <c r="AX75" s="169">
        <f>AX70+AX72</f>
        <v>311.05307999999997</v>
      </c>
      <c r="AY75" s="170"/>
      <c r="AZ75" s="170"/>
      <c r="BA75" s="171"/>
      <c r="BB75" s="169">
        <f>AT75+AX75</f>
        <v>311.05307999999997</v>
      </c>
      <c r="BC75" s="170"/>
      <c r="BD75" s="170"/>
      <c r="BE75" s="171"/>
      <c r="BF75" s="169">
        <f>BF70+BF72</f>
        <v>0</v>
      </c>
      <c r="BG75" s="170"/>
      <c r="BH75" s="170"/>
      <c r="BI75" s="171"/>
      <c r="BJ75" s="169">
        <f>BJ70+BJ72</f>
        <v>0</v>
      </c>
      <c r="BK75" s="170"/>
      <c r="BL75" s="170"/>
      <c r="BM75" s="171"/>
      <c r="BN75" s="56">
        <f>BF75+BJ75</f>
        <v>0</v>
      </c>
      <c r="BO75" s="57"/>
      <c r="BP75" s="57"/>
      <c r="BQ75" s="58"/>
    </row>
    <row r="76" spans="1:6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x14ac:dyDescent="0.2">
      <c r="A78" s="59" t="s">
        <v>35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1"/>
      <c r="BN78" s="1"/>
      <c r="BO78" s="1"/>
      <c r="BP78" s="1"/>
      <c r="BQ78" s="1"/>
    </row>
    <row r="79" spans="1:69" x14ac:dyDescent="0.2">
      <c r="A79" s="59" t="s">
        <v>36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1"/>
      <c r="BN79" s="1"/>
      <c r="BO79" s="1"/>
      <c r="BP79" s="1"/>
      <c r="BQ79" s="1"/>
    </row>
    <row r="80" spans="1:69" x14ac:dyDescent="0.2">
      <c r="A80" s="59" t="s">
        <v>37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1"/>
      <c r="BN80" s="1"/>
      <c r="BO80" s="1"/>
      <c r="BP80" s="1"/>
      <c r="BQ80" s="1"/>
    </row>
    <row r="81" spans="1:69" ht="15.75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1"/>
      <c r="BN81" s="1"/>
      <c r="BO81" s="1"/>
      <c r="BP81" s="1"/>
      <c r="BQ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31.5" customHeight="1" x14ac:dyDescent="0.2">
      <c r="A83" s="47" t="s">
        <v>107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"/>
      <c r="AO83" s="5"/>
      <c r="AP83" s="50" t="s">
        <v>109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9"/>
      <c r="AO84" s="9"/>
      <c r="AP84" s="46" t="s">
        <v>39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41.25" customHeight="1" x14ac:dyDescent="0.2">
      <c r="A87" s="47" t="s">
        <v>108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5"/>
      <c r="AO87" s="5"/>
      <c r="AP87" s="50" t="s">
        <v>110</v>
      </c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1"/>
      <c r="BJ87" s="1"/>
      <c r="BK87" s="1"/>
      <c r="BL87" s="1"/>
      <c r="BM87" s="1"/>
      <c r="BN87" s="1"/>
      <c r="BO87" s="1"/>
      <c r="BP87" s="1"/>
      <c r="BQ87" s="1"/>
    </row>
    <row r="88" spans="1:6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9"/>
      <c r="AO88" s="9"/>
      <c r="AP88" s="46" t="s">
        <v>39</v>
      </c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1"/>
      <c r="BJ88" s="1"/>
      <c r="BK88" s="1"/>
      <c r="BL88" s="1"/>
      <c r="BM88" s="1"/>
      <c r="BN88" s="1"/>
      <c r="BO88" s="1"/>
      <c r="BP88" s="1"/>
      <c r="BQ88" s="1"/>
    </row>
    <row r="89" spans="1:6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</sheetData>
  <mergeCells count="404">
    <mergeCell ref="BN74:BQ74"/>
    <mergeCell ref="AP74:AS74"/>
    <mergeCell ref="AT74:AW74"/>
    <mergeCell ref="AX74:BA74"/>
    <mergeCell ref="BB74:BE74"/>
    <mergeCell ref="BF74:BI74"/>
    <mergeCell ref="BJ74:BM74"/>
    <mergeCell ref="BB73:BE73"/>
    <mergeCell ref="BF73:BI73"/>
    <mergeCell ref="BJ73:BM73"/>
    <mergeCell ref="BN73:BQ73"/>
    <mergeCell ref="Q74:U74"/>
    <mergeCell ref="V74:Y74"/>
    <mergeCell ref="Z74:AC74"/>
    <mergeCell ref="AD74:AG74"/>
    <mergeCell ref="AH74:AK74"/>
    <mergeCell ref="AL74:AO74"/>
    <mergeCell ref="BN72:BQ72"/>
    <mergeCell ref="Q73:U73"/>
    <mergeCell ref="V73:Y73"/>
    <mergeCell ref="Z73:AC73"/>
    <mergeCell ref="AD73:AG73"/>
    <mergeCell ref="AH73:AK73"/>
    <mergeCell ref="AL73:AO73"/>
    <mergeCell ref="AP73:AS73"/>
    <mergeCell ref="AT73:AW73"/>
    <mergeCell ref="AX73:BA73"/>
    <mergeCell ref="AP72:AS72"/>
    <mergeCell ref="AT72:AW72"/>
    <mergeCell ref="AX72:BA72"/>
    <mergeCell ref="BB72:BE72"/>
    <mergeCell ref="BF72:BI72"/>
    <mergeCell ref="BJ72:BM72"/>
    <mergeCell ref="Q72:U72"/>
    <mergeCell ref="V72:Y72"/>
    <mergeCell ref="Z72:AC72"/>
    <mergeCell ref="AD72:AG72"/>
    <mergeCell ref="AH72:AK72"/>
    <mergeCell ref="AL72:AO72"/>
    <mergeCell ref="AT71:AW71"/>
    <mergeCell ref="AX71:BA71"/>
    <mergeCell ref="BB71:BE71"/>
    <mergeCell ref="BF71:BI71"/>
    <mergeCell ref="BJ71:BM71"/>
    <mergeCell ref="BN71:BQ71"/>
    <mergeCell ref="BB70:BE70"/>
    <mergeCell ref="BF70:BI70"/>
    <mergeCell ref="BJ70:BM70"/>
    <mergeCell ref="BN70:BQ70"/>
    <mergeCell ref="Q71:U71"/>
    <mergeCell ref="V71:Y71"/>
    <mergeCell ref="Z71:AC71"/>
    <mergeCell ref="AD71:AG71"/>
    <mergeCell ref="AH71:AK71"/>
    <mergeCell ref="AL71:AO71"/>
    <mergeCell ref="AD70:AG70"/>
    <mergeCell ref="AH70:AK70"/>
    <mergeCell ref="AL70:AO70"/>
    <mergeCell ref="AP70:AS70"/>
    <mergeCell ref="AT70:AW70"/>
    <mergeCell ref="AX70:BA70"/>
    <mergeCell ref="A70:C70"/>
    <mergeCell ref="A71:C71"/>
    <mergeCell ref="A72:C72"/>
    <mergeCell ref="A73:C73"/>
    <mergeCell ref="A74:C74"/>
    <mergeCell ref="W88:AM88"/>
    <mergeCell ref="AP88:BH88"/>
    <mergeCell ref="D70:P70"/>
    <mergeCell ref="D71:P71"/>
    <mergeCell ref="D72:P72"/>
    <mergeCell ref="D73:P73"/>
    <mergeCell ref="D74:P74"/>
    <mergeCell ref="Q70:U70"/>
    <mergeCell ref="V70:Y70"/>
    <mergeCell ref="Z70:AC70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P71:AS71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A75:C75"/>
    <mergeCell ref="D75:P75"/>
    <mergeCell ref="Q75:U75"/>
    <mergeCell ref="V75:Y75"/>
    <mergeCell ref="Z75:AC75"/>
    <mergeCell ref="AD75:AG75"/>
    <mergeCell ref="AH75:AK75"/>
    <mergeCell ref="BB69:BE69"/>
    <mergeCell ref="BF69:BI69"/>
    <mergeCell ref="BJ69:BM69"/>
    <mergeCell ref="BN69:BQ69"/>
    <mergeCell ref="AD69:AG69"/>
    <mergeCell ref="AH69:AK69"/>
    <mergeCell ref="AL69:AO69"/>
    <mergeCell ref="AP69:AS69"/>
    <mergeCell ref="AT69:AW69"/>
    <mergeCell ref="AX69:BA69"/>
    <mergeCell ref="A69:C69"/>
    <mergeCell ref="D69:P69"/>
    <mergeCell ref="Q69:U69"/>
    <mergeCell ref="V69:Y69"/>
    <mergeCell ref="Z69:AC69"/>
    <mergeCell ref="Z68:AC68"/>
    <mergeCell ref="AD68:AG68"/>
    <mergeCell ref="AH68:AK68"/>
    <mergeCell ref="AL68:AO68"/>
    <mergeCell ref="A64:BQ64"/>
    <mergeCell ref="A65:BL65"/>
    <mergeCell ref="A67:C68"/>
    <mergeCell ref="D67:P68"/>
    <mergeCell ref="Q67:U68"/>
    <mergeCell ref="V67:AG67"/>
    <mergeCell ref="AH67:AS67"/>
    <mergeCell ref="AT67:BE67"/>
    <mergeCell ref="BF67:BQ67"/>
    <mergeCell ref="V68:Y68"/>
    <mergeCell ref="AX68:BA68"/>
    <mergeCell ref="BB68:BE68"/>
    <mergeCell ref="BF68:BI68"/>
    <mergeCell ref="BJ68:BM68"/>
    <mergeCell ref="BN68:BQ68"/>
    <mergeCell ref="AP68:AS68"/>
    <mergeCell ref="AT68:AW68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T51:X51"/>
    <mergeCell ref="Y51:AH51"/>
    <mergeCell ref="AI51:AR51"/>
    <mergeCell ref="A54:B54"/>
    <mergeCell ref="C54:F54"/>
    <mergeCell ref="G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49:BL49"/>
    <mergeCell ref="A47:P47"/>
    <mergeCell ref="Q47:U47"/>
    <mergeCell ref="V47:Z47"/>
    <mergeCell ref="AA47:AF47"/>
    <mergeCell ref="AG47:AK47"/>
    <mergeCell ref="AL47:AP47"/>
    <mergeCell ref="A53:B53"/>
    <mergeCell ref="C53:F53"/>
    <mergeCell ref="G53:BB53"/>
    <mergeCell ref="BC53:BL53"/>
    <mergeCell ref="AS51:BB51"/>
    <mergeCell ref="BC51:BL51"/>
    <mergeCell ref="A52:B52"/>
    <mergeCell ref="C52:F52"/>
    <mergeCell ref="G52:S52"/>
    <mergeCell ref="T52:X52"/>
    <mergeCell ref="Y52:AH52"/>
    <mergeCell ref="AI52:AR52"/>
    <mergeCell ref="AS52:BB52"/>
    <mergeCell ref="BC52:BL52"/>
    <mergeCell ref="A51:B51"/>
    <mergeCell ref="C51:F51"/>
    <mergeCell ref="G51:S51"/>
    <mergeCell ref="BI46:BQ46"/>
    <mergeCell ref="AQ45:AV45"/>
    <mergeCell ref="AW45:AZ45"/>
    <mergeCell ref="BA45:BD45"/>
    <mergeCell ref="BE45:BH45"/>
    <mergeCell ref="BI45:BQ45"/>
    <mergeCell ref="AQ47:AV47"/>
    <mergeCell ref="AW47:AZ47"/>
    <mergeCell ref="BA47:BD47"/>
    <mergeCell ref="BE47:BH47"/>
    <mergeCell ref="BI47:BQ47"/>
    <mergeCell ref="A46:P46"/>
    <mergeCell ref="Q46:U46"/>
    <mergeCell ref="V46:Z46"/>
    <mergeCell ref="AA46:AF46"/>
    <mergeCell ref="AG46:AK46"/>
    <mergeCell ref="AQ44:AV44"/>
    <mergeCell ref="AW44:AZ44"/>
    <mergeCell ref="BA44:BD44"/>
    <mergeCell ref="BE44:BH44"/>
    <mergeCell ref="A45:P45"/>
    <mergeCell ref="Q45:U45"/>
    <mergeCell ref="V45:Z45"/>
    <mergeCell ref="AA45:AF45"/>
    <mergeCell ref="AG45:AK45"/>
    <mergeCell ref="AL45:AP45"/>
    <mergeCell ref="A43:P44"/>
    <mergeCell ref="Q43:AF43"/>
    <mergeCell ref="AG43:AV43"/>
    <mergeCell ref="AW43:BH43"/>
    <mergeCell ref="AL46:AP46"/>
    <mergeCell ref="AQ46:AV46"/>
    <mergeCell ref="AW46:AZ46"/>
    <mergeCell ref="BA46:BD46"/>
    <mergeCell ref="BE46:BH46"/>
    <mergeCell ref="BC36:BF36"/>
    <mergeCell ref="BG36:BJ36"/>
    <mergeCell ref="BI43:BQ44"/>
    <mergeCell ref="Q44:U44"/>
    <mergeCell ref="V44:Z44"/>
    <mergeCell ref="AA44:AF44"/>
    <mergeCell ref="AG44:AK44"/>
    <mergeCell ref="AL44:AP44"/>
    <mergeCell ref="AY37:BB37"/>
    <mergeCell ref="BC37:BF37"/>
    <mergeCell ref="BG37:BJ37"/>
    <mergeCell ref="BK37:BQ37"/>
    <mergeCell ref="A40:BL40"/>
    <mergeCell ref="A41:BL41"/>
    <mergeCell ref="B37:E37"/>
    <mergeCell ref="F37:I37"/>
    <mergeCell ref="J37:Z37"/>
    <mergeCell ref="AA37:AD37"/>
    <mergeCell ref="AE37:AH37"/>
    <mergeCell ref="AI37:AL37"/>
    <mergeCell ref="AM37:AP37"/>
    <mergeCell ref="AQ37:AT37"/>
    <mergeCell ref="AU37:AX37"/>
    <mergeCell ref="AY35:BB35"/>
    <mergeCell ref="BC35:BF35"/>
    <mergeCell ref="BG35:BJ35"/>
    <mergeCell ref="BK35:BQ35"/>
    <mergeCell ref="B36:E36"/>
    <mergeCell ref="F36:I36"/>
    <mergeCell ref="J36:Z36"/>
    <mergeCell ref="AA36:AD36"/>
    <mergeCell ref="AE36:AH36"/>
    <mergeCell ref="AI36:AL36"/>
    <mergeCell ref="B35:E35"/>
    <mergeCell ref="F35:I35"/>
    <mergeCell ref="J35:Z35"/>
    <mergeCell ref="AA35:AD35"/>
    <mergeCell ref="AE35:AH35"/>
    <mergeCell ref="AI35:AL35"/>
    <mergeCell ref="AM35:AP35"/>
    <mergeCell ref="AQ35:AT35"/>
    <mergeCell ref="AU35:AX35"/>
    <mergeCell ref="BK36:BQ36"/>
    <mergeCell ref="AM36:AP36"/>
    <mergeCell ref="AQ36:AT36"/>
    <mergeCell ref="AU36:AX36"/>
    <mergeCell ref="AY36:BB36"/>
    <mergeCell ref="AQ34:AT34"/>
    <mergeCell ref="AU34:AX34"/>
    <mergeCell ref="AY34:BB34"/>
    <mergeCell ref="BC34:BF34"/>
    <mergeCell ref="BG34:BJ34"/>
    <mergeCell ref="BK34:BQ34"/>
    <mergeCell ref="AY33:BB33"/>
    <mergeCell ref="BC33:BF33"/>
    <mergeCell ref="BG33:BJ33"/>
    <mergeCell ref="AQ33:AT33"/>
    <mergeCell ref="AU33:AX33"/>
    <mergeCell ref="B34:E34"/>
    <mergeCell ref="F34:I34"/>
    <mergeCell ref="J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29:BL29"/>
    <mergeCell ref="A30:BL30"/>
    <mergeCell ref="A32:A33"/>
    <mergeCell ref="B32:E33"/>
    <mergeCell ref="F32:I33"/>
    <mergeCell ref="J32:Z33"/>
    <mergeCell ref="AA32:AL32"/>
    <mergeCell ref="AM32:AX32"/>
    <mergeCell ref="AY32:BJ32"/>
    <mergeCell ref="BK32:BQ33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L26"/>
    <mergeCell ref="AX25:BD25"/>
    <mergeCell ref="BE25:BL25"/>
    <mergeCell ref="AQ24:AW24"/>
    <mergeCell ref="AX24:BD24"/>
    <mergeCell ref="BE24:BL24"/>
    <mergeCell ref="A25:G25"/>
    <mergeCell ref="H25:N25"/>
    <mergeCell ref="O25:U25"/>
    <mergeCell ref="V25:AB25"/>
    <mergeCell ref="AC25:AI25"/>
    <mergeCell ref="AJ25:AP25"/>
    <mergeCell ref="AQ25:AW25"/>
    <mergeCell ref="A24:G24"/>
    <mergeCell ref="H24:N24"/>
    <mergeCell ref="O24:U24"/>
    <mergeCell ref="V24:AB24"/>
    <mergeCell ref="AC24:AI24"/>
    <mergeCell ref="AJ24:AP24"/>
    <mergeCell ref="A18:K18"/>
    <mergeCell ref="L18:AB18"/>
    <mergeCell ref="AC18:BB18"/>
    <mergeCell ref="A20:BL20"/>
    <mergeCell ref="A21:BL21"/>
    <mergeCell ref="A23:U23"/>
    <mergeCell ref="V23:AP23"/>
    <mergeCell ref="AQ23:BL23"/>
    <mergeCell ref="B15:K15"/>
    <mergeCell ref="L15:BL15"/>
    <mergeCell ref="A16:K16"/>
    <mergeCell ref="L16:AP16"/>
    <mergeCell ref="B17:K17"/>
    <mergeCell ref="M17:AA17"/>
    <mergeCell ref="AC17:BL17"/>
    <mergeCell ref="A10:BL10"/>
    <mergeCell ref="A11:BL11"/>
    <mergeCell ref="Y12:AL12"/>
    <mergeCell ref="B13:K13"/>
    <mergeCell ref="L13:BL13"/>
    <mergeCell ref="A14:K14"/>
    <mergeCell ref="L14:AP14"/>
    <mergeCell ref="AO1:BL3"/>
    <mergeCell ref="A4:BL4"/>
    <mergeCell ref="A5:BL5"/>
    <mergeCell ref="A6:BL6"/>
    <mergeCell ref="A7:BL7"/>
    <mergeCell ref="A8:BL8"/>
  </mergeCells>
  <conditionalFormatting sqref="C53:F53">
    <cfRule type="cellIs" dxfId="105" priority="26" stopIfTrue="1" operator="equal">
      <formula>#REF!</formula>
    </cfRule>
  </conditionalFormatting>
  <conditionalFormatting sqref="C54:F54">
    <cfRule type="cellIs" dxfId="104" priority="25" stopIfTrue="1" operator="equal">
      <formula>$C53</formula>
    </cfRule>
  </conditionalFormatting>
  <conditionalFormatting sqref="C55:F55">
    <cfRule type="cellIs" dxfId="103" priority="24" stopIfTrue="1" operator="equal">
      <formula>$C54</formula>
    </cfRule>
  </conditionalFormatting>
  <conditionalFormatting sqref="C56:F56">
    <cfRule type="cellIs" dxfId="102" priority="23" stopIfTrue="1" operator="equal">
      <formula>$C55</formula>
    </cfRule>
  </conditionalFormatting>
  <conditionalFormatting sqref="C57:F57">
    <cfRule type="cellIs" dxfId="101" priority="22" stopIfTrue="1" operator="equal">
      <formula>$C56</formula>
    </cfRule>
  </conditionalFormatting>
  <conditionalFormatting sqref="C58:F58">
    <cfRule type="cellIs" dxfId="100" priority="21" stopIfTrue="1" operator="equal">
      <formula>$C57</formula>
    </cfRule>
  </conditionalFormatting>
  <conditionalFormatting sqref="C59:F59">
    <cfRule type="cellIs" dxfId="99" priority="20" stopIfTrue="1" operator="equal">
      <formula>$C58</formula>
    </cfRule>
  </conditionalFormatting>
  <conditionalFormatting sqref="C60:F60">
    <cfRule type="cellIs" dxfId="98" priority="19" stopIfTrue="1" operator="equal">
      <formula>$C59</formula>
    </cfRule>
  </conditionalFormatting>
  <conditionalFormatting sqref="C61:F61">
    <cfRule type="cellIs" dxfId="97" priority="18" stopIfTrue="1" operator="equal">
      <formula>$C60</formula>
    </cfRule>
  </conditionalFormatting>
  <conditionalFormatting sqref="C62:F62">
    <cfRule type="cellIs" dxfId="96" priority="17" stopIfTrue="1" operator="equal">
      <formula>$C61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86"/>
  <sheetViews>
    <sheetView topLeftCell="A52" workbookViewId="0">
      <selection activeCell="C56" sqref="C56:F56"/>
    </sheetView>
  </sheetViews>
  <sheetFormatPr defaultRowHeight="12.75" x14ac:dyDescent="0.2"/>
  <cols>
    <col min="1" max="69" width="3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</row>
    <row r="4" spans="1:69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</row>
    <row r="5" spans="1:69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</row>
    <row r="6" spans="1:69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</row>
    <row r="7" spans="1:69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"/>
      <c r="BN7" s="1"/>
      <c r="BO7" s="1"/>
      <c r="BP7" s="1"/>
      <c r="BQ7" s="1"/>
    </row>
    <row r="8" spans="1:69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"/>
      <c r="BN8" s="1"/>
      <c r="BO8" s="1"/>
      <c r="BP8" s="1"/>
      <c r="BQ8" s="1"/>
    </row>
    <row r="9" spans="1:6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.75" x14ac:dyDescent="0.2">
      <c r="A10" s="112" t="s">
        <v>67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"/>
      <c r="BN10" s="1"/>
      <c r="BO10" s="1"/>
      <c r="BP10" s="1"/>
      <c r="BQ10" s="1"/>
    </row>
    <row r="11" spans="1:69" ht="15.75" x14ac:dyDescent="0.2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"/>
      <c r="BN11" s="1"/>
      <c r="BO11" s="1"/>
      <c r="BP11" s="1"/>
      <c r="BQ11" s="1"/>
    </row>
    <row r="12" spans="1:69" ht="15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3" t="s">
        <v>321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5.75" x14ac:dyDescent="0.2">
      <c r="A13" s="4" t="s">
        <v>26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</row>
    <row r="14" spans="1:69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x14ac:dyDescent="0.2">
      <c r="A15" s="4" t="s">
        <v>27</v>
      </c>
      <c r="B15" s="108" t="s">
        <v>114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50" t="s">
        <v>142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</row>
    <row r="16" spans="1:69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1.75" customHeight="1" x14ac:dyDescent="0.2">
      <c r="A17" s="4" t="s">
        <v>28</v>
      </c>
      <c r="B17" s="108" t="s">
        <v>343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"/>
      <c r="M17" s="163" t="s">
        <v>344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"/>
      <c r="AC17" s="50" t="s">
        <v>345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"/>
      <c r="BN17" s="1"/>
      <c r="BO17" s="1"/>
      <c r="BP17" s="1"/>
      <c r="BQ17" s="1"/>
    </row>
    <row r="18" spans="1:69" ht="15.75" x14ac:dyDescent="0.2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 t="s">
        <v>29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 t="s">
        <v>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.75" x14ac:dyDescent="0.2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"/>
      <c r="BN20" s="1"/>
      <c r="BO20" s="1"/>
      <c r="BP20" s="1"/>
      <c r="BQ20" s="1"/>
    </row>
    <row r="21" spans="1:69" ht="15" x14ac:dyDescent="0.2">
      <c r="A21" s="78" t="s">
        <v>111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1"/>
      <c r="BN21" s="1"/>
      <c r="BO21" s="1"/>
      <c r="BP21" s="1"/>
      <c r="BQ21" s="1"/>
    </row>
    <row r="22" spans="1:6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.75" x14ac:dyDescent="0.2">
      <c r="A23" s="19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 t="s">
        <v>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</row>
    <row r="24" spans="1:69" ht="15.75" x14ac:dyDescent="0.2">
      <c r="A24" s="19" t="s">
        <v>10</v>
      </c>
      <c r="B24" s="19"/>
      <c r="C24" s="19"/>
      <c r="D24" s="19"/>
      <c r="E24" s="19"/>
      <c r="F24" s="19"/>
      <c r="G24" s="19"/>
      <c r="H24" s="19" t="s">
        <v>9</v>
      </c>
      <c r="I24" s="19"/>
      <c r="J24" s="19"/>
      <c r="K24" s="19"/>
      <c r="L24" s="19"/>
      <c r="M24" s="19"/>
      <c r="N24" s="19"/>
      <c r="O24" s="19" t="s">
        <v>8</v>
      </c>
      <c r="P24" s="19"/>
      <c r="Q24" s="19"/>
      <c r="R24" s="19"/>
      <c r="S24" s="19"/>
      <c r="T24" s="19"/>
      <c r="U24" s="19"/>
      <c r="V24" s="19" t="s">
        <v>10</v>
      </c>
      <c r="W24" s="19"/>
      <c r="X24" s="19"/>
      <c r="Y24" s="19"/>
      <c r="Z24" s="19"/>
      <c r="AA24" s="19"/>
      <c r="AB24" s="19"/>
      <c r="AC24" s="19" t="s">
        <v>9</v>
      </c>
      <c r="AD24" s="19"/>
      <c r="AE24" s="19"/>
      <c r="AF24" s="19"/>
      <c r="AG24" s="19"/>
      <c r="AH24" s="19"/>
      <c r="AI24" s="19"/>
      <c r="AJ24" s="19" t="s">
        <v>8</v>
      </c>
      <c r="AK24" s="19"/>
      <c r="AL24" s="19"/>
      <c r="AM24" s="19"/>
      <c r="AN24" s="19"/>
      <c r="AO24" s="19"/>
      <c r="AP24" s="19"/>
      <c r="AQ24" s="19" t="s">
        <v>10</v>
      </c>
      <c r="AR24" s="19"/>
      <c r="AS24" s="19"/>
      <c r="AT24" s="19"/>
      <c r="AU24" s="19"/>
      <c r="AV24" s="19"/>
      <c r="AW24" s="19"/>
      <c r="AX24" s="19" t="s">
        <v>9</v>
      </c>
      <c r="AY24" s="19"/>
      <c r="AZ24" s="19"/>
      <c r="BA24" s="19"/>
      <c r="BB24" s="19"/>
      <c r="BC24" s="19"/>
      <c r="BD24" s="19"/>
      <c r="BE24" s="19" t="s">
        <v>8</v>
      </c>
      <c r="BF24" s="19"/>
      <c r="BG24" s="19"/>
      <c r="BH24" s="19"/>
      <c r="BI24" s="19"/>
      <c r="BJ24" s="19"/>
      <c r="BK24" s="19"/>
      <c r="BL24" s="19"/>
      <c r="BM24" s="1"/>
      <c r="BN24" s="1"/>
      <c r="BO24" s="1"/>
      <c r="BP24" s="1"/>
      <c r="BQ24" s="1"/>
    </row>
    <row r="25" spans="1:69" ht="15.75" x14ac:dyDescent="0.2">
      <c r="A25" s="19">
        <v>1</v>
      </c>
      <c r="B25" s="19"/>
      <c r="C25" s="19"/>
      <c r="D25" s="19"/>
      <c r="E25" s="19"/>
      <c r="F25" s="19"/>
      <c r="G25" s="19"/>
      <c r="H25" s="19">
        <v>2</v>
      </c>
      <c r="I25" s="19"/>
      <c r="J25" s="19"/>
      <c r="K25" s="19"/>
      <c r="L25" s="19"/>
      <c r="M25" s="19"/>
      <c r="N25" s="19"/>
      <c r="O25" s="19">
        <v>3</v>
      </c>
      <c r="P25" s="19"/>
      <c r="Q25" s="19"/>
      <c r="R25" s="19"/>
      <c r="S25" s="19"/>
      <c r="T25" s="19"/>
      <c r="U25" s="19"/>
      <c r="V25" s="19">
        <v>4</v>
      </c>
      <c r="W25" s="19"/>
      <c r="X25" s="19"/>
      <c r="Y25" s="19"/>
      <c r="Z25" s="19"/>
      <c r="AA25" s="19"/>
      <c r="AB25" s="19"/>
      <c r="AC25" s="19">
        <v>5</v>
      </c>
      <c r="AD25" s="19"/>
      <c r="AE25" s="19"/>
      <c r="AF25" s="19"/>
      <c r="AG25" s="19"/>
      <c r="AH25" s="19"/>
      <c r="AI25" s="19"/>
      <c r="AJ25" s="19">
        <v>6</v>
      </c>
      <c r="AK25" s="19"/>
      <c r="AL25" s="19"/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/>
      <c r="AW25" s="19"/>
      <c r="AX25" s="19">
        <v>8</v>
      </c>
      <c r="AY25" s="19"/>
      <c r="AZ25" s="19"/>
      <c r="BA25" s="19"/>
      <c r="BB25" s="19"/>
      <c r="BC25" s="19"/>
      <c r="BD25" s="19"/>
      <c r="BE25" s="19">
        <v>9</v>
      </c>
      <c r="BF25" s="19"/>
      <c r="BG25" s="19"/>
      <c r="BH25" s="19"/>
      <c r="BI25" s="19"/>
      <c r="BJ25" s="19"/>
      <c r="BK25" s="19"/>
      <c r="BL25" s="19"/>
      <c r="BM25" s="1"/>
      <c r="BN25" s="1"/>
      <c r="BO25" s="1"/>
      <c r="BP25" s="1"/>
      <c r="BQ25" s="1"/>
    </row>
    <row r="26" spans="1:69" ht="15.75" x14ac:dyDescent="0.2">
      <c r="A26" s="27">
        <v>20</v>
      </c>
      <c r="B26" s="27"/>
      <c r="C26" s="27"/>
      <c r="D26" s="27"/>
      <c r="E26" s="27"/>
      <c r="F26" s="27"/>
      <c r="G26" s="27"/>
      <c r="H26" s="27">
        <v>0</v>
      </c>
      <c r="I26" s="27"/>
      <c r="J26" s="27"/>
      <c r="K26" s="27"/>
      <c r="L26" s="27"/>
      <c r="M26" s="27"/>
      <c r="N26" s="27"/>
      <c r="O26" s="27">
        <f>A26+H26</f>
        <v>20</v>
      </c>
      <c r="P26" s="27"/>
      <c r="Q26" s="27"/>
      <c r="R26" s="27"/>
      <c r="S26" s="27"/>
      <c r="T26" s="27"/>
      <c r="U26" s="27"/>
      <c r="V26" s="27">
        <v>19.988</v>
      </c>
      <c r="W26" s="27"/>
      <c r="X26" s="27"/>
      <c r="Y26" s="27"/>
      <c r="Z26" s="27"/>
      <c r="AA26" s="27"/>
      <c r="AB26" s="27"/>
      <c r="AC26" s="27">
        <v>0</v>
      </c>
      <c r="AD26" s="27"/>
      <c r="AE26" s="27"/>
      <c r="AF26" s="27"/>
      <c r="AG26" s="27"/>
      <c r="AH26" s="27"/>
      <c r="AI26" s="27"/>
      <c r="AJ26" s="27">
        <f>V26+AC26</f>
        <v>19.988</v>
      </c>
      <c r="AK26" s="27"/>
      <c r="AL26" s="27"/>
      <c r="AM26" s="27"/>
      <c r="AN26" s="27"/>
      <c r="AO26" s="27"/>
      <c r="AP26" s="27"/>
      <c r="AQ26" s="27">
        <f>V26-A26</f>
        <v>-1.2000000000000455E-2</v>
      </c>
      <c r="AR26" s="27"/>
      <c r="AS26" s="27"/>
      <c r="AT26" s="27"/>
      <c r="AU26" s="27"/>
      <c r="AV26" s="27"/>
      <c r="AW26" s="27"/>
      <c r="AX26" s="27">
        <f>AC26-H26</f>
        <v>0</v>
      </c>
      <c r="AY26" s="27"/>
      <c r="AZ26" s="27"/>
      <c r="BA26" s="27"/>
      <c r="BB26" s="27"/>
      <c r="BC26" s="27"/>
      <c r="BD26" s="27"/>
      <c r="BE26" s="27">
        <f>AQ26+AX26</f>
        <v>-1.2000000000000455E-2</v>
      </c>
      <c r="BF26" s="27"/>
      <c r="BG26" s="27"/>
      <c r="BH26" s="27"/>
      <c r="BI26" s="27"/>
      <c r="BJ26" s="27"/>
      <c r="BK26" s="27"/>
      <c r="BL26" s="27"/>
      <c r="BM26" s="1"/>
      <c r="BN26" s="1"/>
      <c r="BO26" s="1"/>
      <c r="BP26" s="1"/>
      <c r="BQ26" s="1"/>
    </row>
    <row r="27" spans="1:6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.75" x14ac:dyDescent="0.2">
      <c r="A29" s="100" t="s">
        <v>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"/>
      <c r="BN29" s="1"/>
      <c r="BO29" s="1"/>
      <c r="BP29" s="1"/>
      <c r="BQ29" s="1"/>
    </row>
    <row r="30" spans="1:69" ht="15" x14ac:dyDescent="0.2">
      <c r="A30" s="78" t="s">
        <v>112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1"/>
      <c r="BN30" s="1"/>
      <c r="BO30" s="1"/>
      <c r="BP30" s="1"/>
      <c r="BQ30" s="1"/>
    </row>
    <row r="31" spans="1:6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.75" x14ac:dyDescent="0.2">
      <c r="A32" s="19" t="s">
        <v>15</v>
      </c>
      <c r="B32" s="19" t="s">
        <v>14</v>
      </c>
      <c r="C32" s="19"/>
      <c r="D32" s="19"/>
      <c r="E32" s="19"/>
      <c r="F32" s="19" t="s">
        <v>30</v>
      </c>
      <c r="G32" s="19"/>
      <c r="H32" s="19"/>
      <c r="I32" s="19"/>
      <c r="J32" s="19" t="s"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 t="s">
        <v>13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12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 t="s">
        <v>5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 t="s">
        <v>80</v>
      </c>
      <c r="BL32" s="19"/>
      <c r="BM32" s="19"/>
      <c r="BN32" s="19"/>
      <c r="BO32" s="19"/>
      <c r="BP32" s="19"/>
      <c r="BQ32" s="19"/>
    </row>
    <row r="33" spans="1:69" ht="15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 t="s">
        <v>10</v>
      </c>
      <c r="AB33" s="19"/>
      <c r="AC33" s="19"/>
      <c r="AD33" s="19"/>
      <c r="AE33" s="19" t="s">
        <v>9</v>
      </c>
      <c r="AF33" s="19"/>
      <c r="AG33" s="19"/>
      <c r="AH33" s="19"/>
      <c r="AI33" s="19" t="s">
        <v>8</v>
      </c>
      <c r="AJ33" s="19"/>
      <c r="AK33" s="19"/>
      <c r="AL33" s="19"/>
      <c r="AM33" s="19" t="s">
        <v>10</v>
      </c>
      <c r="AN33" s="19"/>
      <c r="AO33" s="19"/>
      <c r="AP33" s="19"/>
      <c r="AQ33" s="19" t="s">
        <v>9</v>
      </c>
      <c r="AR33" s="19"/>
      <c r="AS33" s="19"/>
      <c r="AT33" s="19"/>
      <c r="AU33" s="19" t="s">
        <v>8</v>
      </c>
      <c r="AV33" s="19"/>
      <c r="AW33" s="19"/>
      <c r="AX33" s="19"/>
      <c r="AY33" s="19" t="s">
        <v>10</v>
      </c>
      <c r="AZ33" s="19"/>
      <c r="BA33" s="19"/>
      <c r="BB33" s="19"/>
      <c r="BC33" s="19" t="s">
        <v>9</v>
      </c>
      <c r="BD33" s="19"/>
      <c r="BE33" s="19"/>
      <c r="BF33" s="19"/>
      <c r="BG33" s="19" t="s">
        <v>8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15.75" x14ac:dyDescent="0.2">
      <c r="A34" s="7">
        <v>1</v>
      </c>
      <c r="B34" s="19">
        <v>2</v>
      </c>
      <c r="C34" s="19"/>
      <c r="D34" s="19"/>
      <c r="E34" s="19"/>
      <c r="F34" s="19">
        <v>3</v>
      </c>
      <c r="G34" s="19"/>
      <c r="H34" s="19"/>
      <c r="I34" s="19"/>
      <c r="J34" s="19">
        <v>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5</v>
      </c>
      <c r="AB34" s="19"/>
      <c r="AC34" s="19"/>
      <c r="AD34" s="19"/>
      <c r="AE34" s="19">
        <v>6</v>
      </c>
      <c r="AF34" s="19"/>
      <c r="AG34" s="19"/>
      <c r="AH34" s="19"/>
      <c r="AI34" s="19">
        <v>7</v>
      </c>
      <c r="AJ34" s="19"/>
      <c r="AK34" s="19"/>
      <c r="AL34" s="19"/>
      <c r="AM34" s="19">
        <v>8</v>
      </c>
      <c r="AN34" s="19"/>
      <c r="AO34" s="19"/>
      <c r="AP34" s="19"/>
      <c r="AQ34" s="19">
        <v>9</v>
      </c>
      <c r="AR34" s="19"/>
      <c r="AS34" s="19"/>
      <c r="AT34" s="19"/>
      <c r="AU34" s="19">
        <v>10</v>
      </c>
      <c r="AV34" s="19"/>
      <c r="AW34" s="19"/>
      <c r="AX34" s="19"/>
      <c r="AY34" s="19">
        <v>11</v>
      </c>
      <c r="AZ34" s="19"/>
      <c r="BA34" s="19"/>
      <c r="BB34" s="19"/>
      <c r="BC34" s="19">
        <v>12</v>
      </c>
      <c r="BD34" s="19"/>
      <c r="BE34" s="19"/>
      <c r="BF34" s="19"/>
      <c r="BG34" s="19">
        <v>13</v>
      </c>
      <c r="BH34" s="19"/>
      <c r="BI34" s="19"/>
      <c r="BJ34" s="19"/>
      <c r="BK34" s="19">
        <v>14</v>
      </c>
      <c r="BL34" s="19"/>
      <c r="BM34" s="19"/>
      <c r="BN34" s="19"/>
      <c r="BO34" s="19"/>
      <c r="BP34" s="19"/>
      <c r="BQ34" s="19"/>
    </row>
    <row r="35" spans="1:69" ht="25.5" x14ac:dyDescent="0.2">
      <c r="A35" s="8" t="s">
        <v>52</v>
      </c>
      <c r="B35" s="88" t="s">
        <v>53</v>
      </c>
      <c r="C35" s="88"/>
      <c r="D35" s="88"/>
      <c r="E35" s="88"/>
      <c r="F35" s="88" t="s">
        <v>54</v>
      </c>
      <c r="G35" s="88"/>
      <c r="H35" s="88"/>
      <c r="I35" s="88"/>
      <c r="J35" s="89" t="s">
        <v>55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38" t="s">
        <v>47</v>
      </c>
      <c r="AB35" s="38"/>
      <c r="AC35" s="38"/>
      <c r="AD35" s="38"/>
      <c r="AE35" s="38" t="s">
        <v>46</v>
      </c>
      <c r="AF35" s="38"/>
      <c r="AG35" s="38"/>
      <c r="AH35" s="38"/>
      <c r="AI35" s="98" t="s">
        <v>62</v>
      </c>
      <c r="AJ35" s="99"/>
      <c r="AK35" s="99"/>
      <c r="AL35" s="99"/>
      <c r="AM35" s="38" t="s">
        <v>48</v>
      </c>
      <c r="AN35" s="38"/>
      <c r="AO35" s="38"/>
      <c r="AP35" s="38"/>
      <c r="AQ35" s="38" t="s">
        <v>49</v>
      </c>
      <c r="AR35" s="38"/>
      <c r="AS35" s="38"/>
      <c r="AT35" s="38"/>
      <c r="AU35" s="98" t="s">
        <v>62</v>
      </c>
      <c r="AV35" s="99"/>
      <c r="AW35" s="99"/>
      <c r="AX35" s="99"/>
      <c r="AY35" s="39" t="s">
        <v>63</v>
      </c>
      <c r="AZ35" s="38"/>
      <c r="BA35" s="38"/>
      <c r="BB35" s="38"/>
      <c r="BC35" s="39" t="s">
        <v>63</v>
      </c>
      <c r="BD35" s="38"/>
      <c r="BE35" s="38"/>
      <c r="BF35" s="38"/>
      <c r="BG35" s="99" t="s">
        <v>62</v>
      </c>
      <c r="BH35" s="99"/>
      <c r="BI35" s="99"/>
      <c r="BJ35" s="99"/>
      <c r="BK35" s="89" t="s">
        <v>81</v>
      </c>
      <c r="BL35" s="89"/>
      <c r="BM35" s="89"/>
      <c r="BN35" s="89"/>
      <c r="BO35" s="89"/>
      <c r="BP35" s="89"/>
      <c r="BQ35" s="89"/>
    </row>
    <row r="36" spans="1:69" ht="34.5" customHeight="1" x14ac:dyDescent="0.2">
      <c r="A36" s="11">
        <v>1</v>
      </c>
      <c r="B36" s="41" t="s">
        <v>343</v>
      </c>
      <c r="C36" s="42"/>
      <c r="D36" s="42"/>
      <c r="E36" s="43"/>
      <c r="F36" s="44" t="s">
        <v>346</v>
      </c>
      <c r="G36" s="45"/>
      <c r="H36" s="45"/>
      <c r="I36" s="45"/>
      <c r="J36" s="32" t="s">
        <v>345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18">
        <f>AA37</f>
        <v>20</v>
      </c>
      <c r="AB36" s="18"/>
      <c r="AC36" s="18"/>
      <c r="AD36" s="18"/>
      <c r="AE36" s="18">
        <f>AE37</f>
        <v>0</v>
      </c>
      <c r="AF36" s="18"/>
      <c r="AG36" s="18"/>
      <c r="AH36" s="18"/>
      <c r="AI36" s="18">
        <f>AA36+AE36</f>
        <v>20</v>
      </c>
      <c r="AJ36" s="18"/>
      <c r="AK36" s="18"/>
      <c r="AL36" s="18"/>
      <c r="AM36" s="18">
        <f>AM37</f>
        <v>19.988</v>
      </c>
      <c r="AN36" s="18"/>
      <c r="AO36" s="18"/>
      <c r="AP36" s="18"/>
      <c r="AQ36" s="18">
        <f>AQ37</f>
        <v>0</v>
      </c>
      <c r="AR36" s="18"/>
      <c r="AS36" s="18"/>
      <c r="AT36" s="18"/>
      <c r="AU36" s="18">
        <f>AM36+AQ36</f>
        <v>19.988</v>
      </c>
      <c r="AV36" s="18"/>
      <c r="AW36" s="18"/>
      <c r="AX36" s="18"/>
      <c r="AY36" s="18">
        <f>AM36-AA36</f>
        <v>-1.2000000000000455E-2</v>
      </c>
      <c r="AZ36" s="18"/>
      <c r="BA36" s="18"/>
      <c r="BB36" s="18"/>
      <c r="BC36" s="18">
        <f>AQ36-AE36</f>
        <v>0</v>
      </c>
      <c r="BD36" s="18"/>
      <c r="BE36" s="18"/>
      <c r="BF36" s="18"/>
      <c r="BG36" s="18">
        <f>AY36+BC36</f>
        <v>-1.2000000000000455E-2</v>
      </c>
      <c r="BH36" s="18"/>
      <c r="BI36" s="18"/>
      <c r="BJ36" s="18"/>
      <c r="BK36" s="40"/>
      <c r="BL36" s="40"/>
      <c r="BM36" s="40"/>
      <c r="BN36" s="40"/>
      <c r="BO36" s="40"/>
      <c r="BP36" s="40"/>
      <c r="BQ36" s="40"/>
    </row>
    <row r="37" spans="1:69" ht="66.75" customHeight="1" x14ac:dyDescent="0.2">
      <c r="A37" s="7">
        <v>2</v>
      </c>
      <c r="B37" s="102" t="s">
        <v>343</v>
      </c>
      <c r="C37" s="103"/>
      <c r="D37" s="103"/>
      <c r="E37" s="104"/>
      <c r="F37" s="105" t="s">
        <v>346</v>
      </c>
      <c r="G37" s="106"/>
      <c r="H37" s="106"/>
      <c r="I37" s="106"/>
      <c r="J37" s="23" t="s">
        <v>347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27">
        <v>20</v>
      </c>
      <c r="AB37" s="27"/>
      <c r="AC37" s="27"/>
      <c r="AD37" s="27"/>
      <c r="AE37" s="27">
        <v>0</v>
      </c>
      <c r="AF37" s="27"/>
      <c r="AG37" s="27"/>
      <c r="AH37" s="27"/>
      <c r="AI37" s="27">
        <f>AA37+AE37</f>
        <v>20</v>
      </c>
      <c r="AJ37" s="27"/>
      <c r="AK37" s="27"/>
      <c r="AL37" s="27"/>
      <c r="AM37" s="27">
        <v>19.988</v>
      </c>
      <c r="AN37" s="27"/>
      <c r="AO37" s="27"/>
      <c r="AP37" s="27"/>
      <c r="AQ37" s="27">
        <v>0</v>
      </c>
      <c r="AR37" s="27"/>
      <c r="AS37" s="27"/>
      <c r="AT37" s="27"/>
      <c r="AU37" s="27">
        <f>AM37+AQ37</f>
        <v>19.988</v>
      </c>
      <c r="AV37" s="27"/>
      <c r="AW37" s="27"/>
      <c r="AX37" s="27"/>
      <c r="AY37" s="27">
        <f>AM37-AA37</f>
        <v>-1.2000000000000455E-2</v>
      </c>
      <c r="AZ37" s="27"/>
      <c r="BA37" s="27"/>
      <c r="BB37" s="27"/>
      <c r="BC37" s="27">
        <f>AQ37-AE37</f>
        <v>0</v>
      </c>
      <c r="BD37" s="27"/>
      <c r="BE37" s="27"/>
      <c r="BF37" s="27"/>
      <c r="BG37" s="27">
        <f>AY37+BC37</f>
        <v>-1.2000000000000455E-2</v>
      </c>
      <c r="BH37" s="27"/>
      <c r="BI37" s="27"/>
      <c r="BJ37" s="27"/>
      <c r="BK37" s="101"/>
      <c r="BL37" s="101"/>
      <c r="BM37" s="101"/>
      <c r="BN37" s="101"/>
      <c r="BO37" s="101"/>
      <c r="BP37" s="101"/>
      <c r="BQ37" s="101"/>
    </row>
    <row r="38" spans="1:69" ht="15.75" x14ac:dyDescent="0.2">
      <c r="A38" s="11"/>
      <c r="B38" s="41" t="s">
        <v>87</v>
      </c>
      <c r="C38" s="42"/>
      <c r="D38" s="42"/>
      <c r="E38" s="43"/>
      <c r="F38" s="44" t="s">
        <v>87</v>
      </c>
      <c r="G38" s="45"/>
      <c r="H38" s="45"/>
      <c r="I38" s="45"/>
      <c r="J38" s="32" t="s">
        <v>88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AA36</f>
        <v>20</v>
      </c>
      <c r="AB38" s="18"/>
      <c r="AC38" s="18"/>
      <c r="AD38" s="18"/>
      <c r="AE38" s="18">
        <f>AE36</f>
        <v>0</v>
      </c>
      <c r="AF38" s="18"/>
      <c r="AG38" s="18"/>
      <c r="AH38" s="18"/>
      <c r="AI38" s="18">
        <f>AA38+AE38</f>
        <v>20</v>
      </c>
      <c r="AJ38" s="18"/>
      <c r="AK38" s="18"/>
      <c r="AL38" s="18"/>
      <c r="AM38" s="18">
        <f>AM36</f>
        <v>19.988</v>
      </c>
      <c r="AN38" s="18"/>
      <c r="AO38" s="18"/>
      <c r="AP38" s="18"/>
      <c r="AQ38" s="18">
        <f>AQ36</f>
        <v>0</v>
      </c>
      <c r="AR38" s="18"/>
      <c r="AS38" s="18"/>
      <c r="AT38" s="18"/>
      <c r="AU38" s="18">
        <f>AM38+AQ38</f>
        <v>19.988</v>
      </c>
      <c r="AV38" s="18"/>
      <c r="AW38" s="18"/>
      <c r="AX38" s="18"/>
      <c r="AY38" s="18">
        <f>AM38-AA38</f>
        <v>-1.2000000000000455E-2</v>
      </c>
      <c r="AZ38" s="18"/>
      <c r="BA38" s="18"/>
      <c r="BB38" s="18"/>
      <c r="BC38" s="18">
        <f>AQ38-AE38</f>
        <v>0</v>
      </c>
      <c r="BD38" s="18"/>
      <c r="BE38" s="18"/>
      <c r="BF38" s="18"/>
      <c r="BG38" s="18">
        <f>AY38+BC38</f>
        <v>-1.2000000000000455E-2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5.75" x14ac:dyDescent="0.2">
      <c r="A41" s="100" t="s">
        <v>32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"/>
      <c r="BN41" s="1"/>
      <c r="BO41" s="1"/>
      <c r="BP41" s="1"/>
      <c r="BQ41" s="1"/>
    </row>
    <row r="42" spans="1:69" ht="15" x14ac:dyDescent="0.2">
      <c r="A42" s="78" t="s">
        <v>112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1"/>
      <c r="BN42" s="1"/>
      <c r="BO42" s="1"/>
      <c r="BP42" s="1"/>
      <c r="BQ42" s="1"/>
    </row>
    <row r="43" spans="1:6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5.75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12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 t="s">
        <v>5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 t="s">
        <v>80</v>
      </c>
      <c r="BJ44" s="19"/>
      <c r="BK44" s="19"/>
      <c r="BL44" s="19"/>
      <c r="BM44" s="19"/>
      <c r="BN44" s="19"/>
      <c r="BO44" s="19"/>
      <c r="BP44" s="19"/>
      <c r="BQ44" s="19"/>
    </row>
    <row r="45" spans="1:69" ht="30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10</v>
      </c>
      <c r="R45" s="19"/>
      <c r="S45" s="19"/>
      <c r="T45" s="19"/>
      <c r="U45" s="19"/>
      <c r="V45" s="19" t="s">
        <v>9</v>
      </c>
      <c r="W45" s="19"/>
      <c r="X45" s="19"/>
      <c r="Y45" s="19"/>
      <c r="Z45" s="19"/>
      <c r="AA45" s="19" t="s">
        <v>8</v>
      </c>
      <c r="AB45" s="19"/>
      <c r="AC45" s="19"/>
      <c r="AD45" s="19"/>
      <c r="AE45" s="19"/>
      <c r="AF45" s="19"/>
      <c r="AG45" s="19" t="s">
        <v>10</v>
      </c>
      <c r="AH45" s="19"/>
      <c r="AI45" s="19"/>
      <c r="AJ45" s="19"/>
      <c r="AK45" s="19"/>
      <c r="AL45" s="19" t="s">
        <v>9</v>
      </c>
      <c r="AM45" s="19"/>
      <c r="AN45" s="19"/>
      <c r="AO45" s="19"/>
      <c r="AP45" s="19"/>
      <c r="AQ45" s="19" t="s">
        <v>8</v>
      </c>
      <c r="AR45" s="19"/>
      <c r="AS45" s="19"/>
      <c r="AT45" s="19"/>
      <c r="AU45" s="19"/>
      <c r="AV45" s="19"/>
      <c r="AW45" s="19" t="s">
        <v>10</v>
      </c>
      <c r="AX45" s="94"/>
      <c r="AY45" s="94"/>
      <c r="AZ45" s="94"/>
      <c r="BA45" s="19" t="s">
        <v>9</v>
      </c>
      <c r="BB45" s="94"/>
      <c r="BC45" s="94"/>
      <c r="BD45" s="94"/>
      <c r="BE45" s="19" t="s">
        <v>8</v>
      </c>
      <c r="BF45" s="94"/>
      <c r="BG45" s="94"/>
      <c r="BH45" s="94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69" ht="15.75" x14ac:dyDescent="0.25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>
        <v>3</v>
      </c>
      <c r="W46" s="19"/>
      <c r="X46" s="19"/>
      <c r="Y46" s="19"/>
      <c r="Z46" s="19"/>
      <c r="AA46" s="19">
        <v>4</v>
      </c>
      <c r="AB46" s="19"/>
      <c r="AC46" s="19"/>
      <c r="AD46" s="19"/>
      <c r="AE46" s="19"/>
      <c r="AF46" s="19"/>
      <c r="AG46" s="19">
        <v>5</v>
      </c>
      <c r="AH46" s="19"/>
      <c r="AI46" s="19"/>
      <c r="AJ46" s="19"/>
      <c r="AK46" s="19"/>
      <c r="AL46" s="19">
        <v>6</v>
      </c>
      <c r="AM46" s="19"/>
      <c r="AN46" s="19"/>
      <c r="AO46" s="19"/>
      <c r="AP46" s="19"/>
      <c r="AQ46" s="19">
        <v>7</v>
      </c>
      <c r="AR46" s="19"/>
      <c r="AS46" s="19"/>
      <c r="AT46" s="19"/>
      <c r="AU46" s="19"/>
      <c r="AV46" s="19"/>
      <c r="AW46" s="19">
        <v>8</v>
      </c>
      <c r="AX46" s="94"/>
      <c r="AY46" s="94"/>
      <c r="AZ46" s="94"/>
      <c r="BA46" s="19">
        <v>9</v>
      </c>
      <c r="BB46" s="94"/>
      <c r="BC46" s="94"/>
      <c r="BD46" s="94"/>
      <c r="BE46" s="19">
        <v>10</v>
      </c>
      <c r="BF46" s="94"/>
      <c r="BG46" s="94"/>
      <c r="BH46" s="94"/>
      <c r="BI46" s="95">
        <v>11</v>
      </c>
      <c r="BJ46" s="95"/>
      <c r="BK46" s="95"/>
      <c r="BL46" s="95"/>
      <c r="BM46" s="95"/>
      <c r="BN46" s="95"/>
      <c r="BO46" s="95"/>
      <c r="BP46" s="95"/>
      <c r="BQ46" s="95"/>
    </row>
    <row r="47" spans="1:69" ht="60" customHeight="1" x14ac:dyDescent="0.2">
      <c r="A47" s="72" t="s">
        <v>348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  <c r="Q47" s="27">
        <v>20</v>
      </c>
      <c r="R47" s="27"/>
      <c r="S47" s="27"/>
      <c r="T47" s="27"/>
      <c r="U47" s="27"/>
      <c r="V47" s="27">
        <v>0</v>
      </c>
      <c r="W47" s="27"/>
      <c r="X47" s="27"/>
      <c r="Y47" s="27"/>
      <c r="Z47" s="27"/>
      <c r="AA47" s="150">
        <f>Q47+V47</f>
        <v>20</v>
      </c>
      <c r="AB47" s="18"/>
      <c r="AC47" s="18"/>
      <c r="AD47" s="18"/>
      <c r="AE47" s="18"/>
      <c r="AF47" s="18"/>
      <c r="AG47" s="27">
        <v>19.988</v>
      </c>
      <c r="AH47" s="27"/>
      <c r="AI47" s="27"/>
      <c r="AJ47" s="27"/>
      <c r="AK47" s="27"/>
      <c r="AL47" s="27">
        <v>0</v>
      </c>
      <c r="AM47" s="27"/>
      <c r="AN47" s="27"/>
      <c r="AO47" s="27"/>
      <c r="AP47" s="27"/>
      <c r="AQ47" s="150">
        <f>AG47+AL47</f>
        <v>19.988</v>
      </c>
      <c r="AR47" s="18"/>
      <c r="AS47" s="18"/>
      <c r="AT47" s="18"/>
      <c r="AU47" s="18"/>
      <c r="AV47" s="18"/>
      <c r="AW47" s="27">
        <f>AG47-Q47</f>
        <v>-1.2000000000000455E-2</v>
      </c>
      <c r="AX47" s="173"/>
      <c r="AY47" s="173"/>
      <c r="AZ47" s="173"/>
      <c r="BA47" s="27">
        <f>AL47-V47</f>
        <v>0</v>
      </c>
      <c r="BB47" s="173"/>
      <c r="BC47" s="173"/>
      <c r="BD47" s="173"/>
      <c r="BE47" s="27">
        <f>AW47+BA47</f>
        <v>-1.2000000000000455E-2</v>
      </c>
      <c r="BF47" s="173"/>
      <c r="BG47" s="173"/>
      <c r="BH47" s="173"/>
      <c r="BI47" s="27" t="s">
        <v>81</v>
      </c>
      <c r="BJ47" s="27"/>
      <c r="BK47" s="27"/>
      <c r="BL47" s="27"/>
      <c r="BM47" s="27"/>
      <c r="BN47" s="27"/>
      <c r="BO47" s="27"/>
      <c r="BP47" s="27"/>
      <c r="BQ47" s="27"/>
    </row>
    <row r="48" spans="1:69" ht="15.75" x14ac:dyDescent="0.2">
      <c r="A48" s="37" t="s">
        <v>88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18">
        <f>Q47</f>
        <v>20</v>
      </c>
      <c r="R48" s="18"/>
      <c r="S48" s="18"/>
      <c r="T48" s="18"/>
      <c r="U48" s="18"/>
      <c r="V48" s="18">
        <f>V47</f>
        <v>0</v>
      </c>
      <c r="W48" s="18"/>
      <c r="X48" s="18"/>
      <c r="Y48" s="18"/>
      <c r="Z48" s="18"/>
      <c r="AA48" s="18">
        <f>Q48+V48</f>
        <v>20</v>
      </c>
      <c r="AB48" s="18"/>
      <c r="AC48" s="18"/>
      <c r="AD48" s="18"/>
      <c r="AE48" s="18"/>
      <c r="AF48" s="18"/>
      <c r="AG48" s="18">
        <f>AG47</f>
        <v>19.988</v>
      </c>
      <c r="AH48" s="18"/>
      <c r="AI48" s="18"/>
      <c r="AJ48" s="18"/>
      <c r="AK48" s="18"/>
      <c r="AL48" s="18">
        <f>AL47</f>
        <v>0</v>
      </c>
      <c r="AM48" s="18"/>
      <c r="AN48" s="18"/>
      <c r="AO48" s="18"/>
      <c r="AP48" s="18"/>
      <c r="AQ48" s="18">
        <f>AG48+AL48</f>
        <v>19.988</v>
      </c>
      <c r="AR48" s="18"/>
      <c r="AS48" s="18"/>
      <c r="AT48" s="18"/>
      <c r="AU48" s="18"/>
      <c r="AV48" s="18"/>
      <c r="AW48" s="18">
        <f>AG48-Q48</f>
        <v>-1.2000000000000455E-2</v>
      </c>
      <c r="AX48" s="90"/>
      <c r="AY48" s="90"/>
      <c r="AZ48" s="90"/>
      <c r="BA48" s="18">
        <f>AL48-V48</f>
        <v>0</v>
      </c>
      <c r="BB48" s="90"/>
      <c r="BC48" s="90"/>
      <c r="BD48" s="90"/>
      <c r="BE48" s="18">
        <f>AW48+BA48</f>
        <v>-1.2000000000000455E-2</v>
      </c>
      <c r="BF48" s="90"/>
      <c r="BG48" s="90"/>
      <c r="BH48" s="90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6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5.75" x14ac:dyDescent="0.2">
      <c r="A50" s="61" t="s">
        <v>16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1"/>
      <c r="BN50" s="1"/>
      <c r="BO50" s="1"/>
      <c r="BP50" s="1"/>
      <c r="BQ50" s="1"/>
    </row>
    <row r="51" spans="1:6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5.75" x14ac:dyDescent="0.2">
      <c r="A52" s="19" t="s">
        <v>20</v>
      </c>
      <c r="B52" s="19"/>
      <c r="C52" s="19" t="s">
        <v>14</v>
      </c>
      <c r="D52" s="19"/>
      <c r="E52" s="19"/>
      <c r="F52" s="19"/>
      <c r="G52" s="19" t="s">
        <v>19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 t="s">
        <v>18</v>
      </c>
      <c r="U52" s="19"/>
      <c r="V52" s="19"/>
      <c r="W52" s="19"/>
      <c r="X52" s="19"/>
      <c r="Y52" s="19" t="s">
        <v>17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 t="s">
        <v>13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 t="s">
        <v>33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 t="s">
        <v>5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"/>
      <c r="BN52" s="1"/>
      <c r="BO52" s="1"/>
      <c r="BP52" s="1"/>
      <c r="BQ52" s="1"/>
    </row>
    <row r="53" spans="1:69" ht="15.75" x14ac:dyDescent="0.2">
      <c r="A53" s="19">
        <v>1</v>
      </c>
      <c r="B53" s="19"/>
      <c r="C53" s="19">
        <v>2</v>
      </c>
      <c r="D53" s="19"/>
      <c r="E53" s="19"/>
      <c r="F53" s="19"/>
      <c r="G53" s="19">
        <v>3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4</v>
      </c>
      <c r="U53" s="19"/>
      <c r="V53" s="19"/>
      <c r="W53" s="19"/>
      <c r="X53" s="19"/>
      <c r="Y53" s="19">
        <v>5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>
        <v>6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7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>
        <v>8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"/>
      <c r="BN53" s="1"/>
      <c r="BO53" s="1"/>
      <c r="BP53" s="1"/>
      <c r="BQ53" s="1"/>
    </row>
    <row r="54" spans="1:69" ht="31.5" customHeight="1" x14ac:dyDescent="0.2">
      <c r="A54" s="28"/>
      <c r="B54" s="28"/>
      <c r="C54" s="29" t="s">
        <v>343</v>
      </c>
      <c r="D54" s="30"/>
      <c r="E54" s="30"/>
      <c r="F54" s="31"/>
      <c r="G54" s="174" t="s">
        <v>345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6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2"/>
      <c r="BN54" s="12"/>
      <c r="BO54" s="12"/>
      <c r="BP54" s="12"/>
      <c r="BQ54" s="12"/>
    </row>
    <row r="55" spans="1:69" ht="38.25" customHeight="1" x14ac:dyDescent="0.2">
      <c r="A55" s="28"/>
      <c r="B55" s="28"/>
      <c r="C55" s="29" t="s">
        <v>343</v>
      </c>
      <c r="D55" s="30"/>
      <c r="E55" s="30"/>
      <c r="F55" s="31"/>
      <c r="G55" s="69" t="s">
        <v>347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6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2"/>
      <c r="BN55" s="12"/>
      <c r="BO55" s="12"/>
      <c r="BP55" s="12"/>
      <c r="BQ55" s="12"/>
    </row>
    <row r="56" spans="1:69" ht="33" customHeight="1" x14ac:dyDescent="0.2">
      <c r="A56" s="28"/>
      <c r="B56" s="28"/>
      <c r="C56" s="29"/>
      <c r="D56" s="30"/>
      <c r="E56" s="30"/>
      <c r="F56" s="31"/>
      <c r="G56" s="147" t="s">
        <v>349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9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2"/>
      <c r="BN56" s="12"/>
      <c r="BO56" s="12"/>
      <c r="BP56" s="12"/>
      <c r="BQ56" s="12"/>
    </row>
    <row r="57" spans="1:69" ht="27.75" customHeight="1" x14ac:dyDescent="0.2">
      <c r="A57" s="19"/>
      <c r="B57" s="19"/>
      <c r="C57" s="20"/>
      <c r="D57" s="21"/>
      <c r="E57" s="21"/>
      <c r="F57" s="22"/>
      <c r="G57" s="144" t="s">
        <v>350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T57" s="26" t="s">
        <v>357</v>
      </c>
      <c r="U57" s="26"/>
      <c r="V57" s="26"/>
      <c r="W57" s="26"/>
      <c r="X57" s="26"/>
      <c r="Y57" s="69" t="s">
        <v>162</v>
      </c>
      <c r="Z57" s="125"/>
      <c r="AA57" s="125"/>
      <c r="AB57" s="125"/>
      <c r="AC57" s="125"/>
      <c r="AD57" s="125"/>
      <c r="AE57" s="125"/>
      <c r="AF57" s="125"/>
      <c r="AG57" s="125"/>
      <c r="AH57" s="126"/>
      <c r="AI57" s="27">
        <v>20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27">
        <v>19.988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>
        <f t="shared" ref="BC57:BC63" si="0">AS57-AI57</f>
        <v>-1.2000000000000455E-2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1"/>
      <c r="BN57" s="1"/>
      <c r="BO57" s="1"/>
      <c r="BP57" s="1"/>
      <c r="BQ57" s="1"/>
    </row>
    <row r="58" spans="1:69" ht="15.75" customHeight="1" x14ac:dyDescent="0.2">
      <c r="A58" s="19"/>
      <c r="B58" s="19"/>
      <c r="C58" s="20"/>
      <c r="D58" s="21"/>
      <c r="E58" s="21"/>
      <c r="F58" s="22"/>
      <c r="G58" s="147" t="s">
        <v>351</v>
      </c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9"/>
      <c r="T58" s="26"/>
      <c r="U58" s="26"/>
      <c r="V58" s="26"/>
      <c r="W58" s="26"/>
      <c r="X58" s="26"/>
      <c r="Y58" s="69"/>
      <c r="Z58" s="125"/>
      <c r="AA58" s="125"/>
      <c r="AB58" s="125"/>
      <c r="AC58" s="125"/>
      <c r="AD58" s="125"/>
      <c r="AE58" s="125"/>
      <c r="AF58" s="125"/>
      <c r="AG58" s="125"/>
      <c r="AH58" s="1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1"/>
      <c r="BN58" s="1"/>
      <c r="BO58" s="1"/>
      <c r="BP58" s="1"/>
      <c r="BQ58" s="1"/>
    </row>
    <row r="59" spans="1:69" ht="33.75" customHeight="1" x14ac:dyDescent="0.2">
      <c r="A59" s="19"/>
      <c r="B59" s="19"/>
      <c r="C59" s="20"/>
      <c r="D59" s="21"/>
      <c r="E59" s="21"/>
      <c r="F59" s="22"/>
      <c r="G59" s="144" t="s">
        <v>352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6"/>
      <c r="T59" s="26" t="s">
        <v>96</v>
      </c>
      <c r="U59" s="26"/>
      <c r="V59" s="26"/>
      <c r="W59" s="26"/>
      <c r="X59" s="26"/>
      <c r="Y59" s="69"/>
      <c r="Z59" s="125"/>
      <c r="AA59" s="125"/>
      <c r="AB59" s="125"/>
      <c r="AC59" s="125"/>
      <c r="AD59" s="125"/>
      <c r="AE59" s="125"/>
      <c r="AF59" s="125"/>
      <c r="AG59" s="125"/>
      <c r="AH59" s="126"/>
      <c r="AI59" s="27">
        <v>133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27">
        <v>133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27">
        <f t="shared" si="0"/>
        <v>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1"/>
      <c r="BN59" s="1"/>
      <c r="BO59" s="1"/>
      <c r="BP59" s="1"/>
      <c r="BQ59" s="1"/>
    </row>
    <row r="60" spans="1:69" ht="33.75" customHeight="1" x14ac:dyDescent="0.2">
      <c r="A60" s="19"/>
      <c r="B60" s="19"/>
      <c r="C60" s="20"/>
      <c r="D60" s="21"/>
      <c r="E60" s="21"/>
      <c r="F60" s="22"/>
      <c r="G60" s="144" t="s">
        <v>353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6"/>
      <c r="T60" s="26" t="s">
        <v>358</v>
      </c>
      <c r="U60" s="26"/>
      <c r="V60" s="26"/>
      <c r="W60" s="26"/>
      <c r="X60" s="26"/>
      <c r="Y60" s="69"/>
      <c r="Z60" s="125"/>
      <c r="AA60" s="125"/>
      <c r="AB60" s="125"/>
      <c r="AC60" s="125"/>
      <c r="AD60" s="125"/>
      <c r="AE60" s="125"/>
      <c r="AF60" s="125"/>
      <c r="AG60" s="125"/>
      <c r="AH60" s="126"/>
      <c r="AI60" s="27">
        <v>12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12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1"/>
      <c r="BN60" s="1"/>
      <c r="BO60" s="1"/>
      <c r="BP60" s="1"/>
      <c r="BQ60" s="1"/>
    </row>
    <row r="61" spans="1:69" ht="15.75" customHeight="1" x14ac:dyDescent="0.2">
      <c r="A61" s="19"/>
      <c r="B61" s="19"/>
      <c r="C61" s="20"/>
      <c r="D61" s="21"/>
      <c r="E61" s="21"/>
      <c r="F61" s="22"/>
      <c r="G61" s="147" t="s">
        <v>354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26"/>
      <c r="U61" s="26"/>
      <c r="V61" s="26"/>
      <c r="W61" s="26"/>
      <c r="X61" s="26"/>
      <c r="Y61" s="69"/>
      <c r="Z61" s="125"/>
      <c r="AA61" s="125"/>
      <c r="AB61" s="125"/>
      <c r="AC61" s="125"/>
      <c r="AD61" s="125"/>
      <c r="AE61" s="125"/>
      <c r="AF61" s="125"/>
      <c r="AG61" s="125"/>
      <c r="AH61" s="1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1"/>
      <c r="BN61" s="1"/>
      <c r="BO61" s="1"/>
      <c r="BP61" s="1"/>
      <c r="BQ61" s="1"/>
    </row>
    <row r="62" spans="1:69" ht="36" customHeight="1" x14ac:dyDescent="0.2">
      <c r="A62" s="19"/>
      <c r="B62" s="19"/>
      <c r="C62" s="20"/>
      <c r="D62" s="21"/>
      <c r="E62" s="21"/>
      <c r="F62" s="22"/>
      <c r="G62" s="144" t="s">
        <v>355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6"/>
      <c r="T62" s="26" t="s">
        <v>134</v>
      </c>
      <c r="U62" s="26"/>
      <c r="V62" s="26"/>
      <c r="W62" s="26"/>
      <c r="X62" s="26"/>
      <c r="Y62" s="69" t="s">
        <v>102</v>
      </c>
      <c r="Z62" s="125"/>
      <c r="AA62" s="125"/>
      <c r="AB62" s="125"/>
      <c r="AC62" s="125"/>
      <c r="AD62" s="125"/>
      <c r="AE62" s="125"/>
      <c r="AF62" s="125"/>
      <c r="AG62" s="125"/>
      <c r="AH62" s="126"/>
      <c r="AI62" s="27">
        <v>146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146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1"/>
      <c r="BN62" s="1"/>
      <c r="BO62" s="1"/>
      <c r="BP62" s="1"/>
      <c r="BQ62" s="1"/>
    </row>
    <row r="63" spans="1:69" ht="35.25" customHeight="1" x14ac:dyDescent="0.2">
      <c r="A63" s="19"/>
      <c r="B63" s="19"/>
      <c r="C63" s="20"/>
      <c r="D63" s="21"/>
      <c r="E63" s="21"/>
      <c r="F63" s="22"/>
      <c r="G63" s="144" t="s">
        <v>356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6"/>
      <c r="T63" s="26" t="s">
        <v>134</v>
      </c>
      <c r="U63" s="26"/>
      <c r="V63" s="26"/>
      <c r="W63" s="26"/>
      <c r="X63" s="26"/>
      <c r="Y63" s="69" t="s">
        <v>102</v>
      </c>
      <c r="Z63" s="125"/>
      <c r="AA63" s="125"/>
      <c r="AB63" s="125"/>
      <c r="AC63" s="125"/>
      <c r="AD63" s="125"/>
      <c r="AE63" s="125"/>
      <c r="AF63" s="125"/>
      <c r="AG63" s="125"/>
      <c r="AH63" s="126"/>
      <c r="AI63" s="27">
        <v>46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46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1"/>
      <c r="BN63" s="1"/>
      <c r="BO63" s="1"/>
      <c r="BP63" s="1"/>
      <c r="BQ63" s="1"/>
    </row>
    <row r="64" spans="1:6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5.75" x14ac:dyDescent="0.2">
      <c r="A65" s="61" t="s">
        <v>34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</row>
    <row r="66" spans="1:69" ht="15" x14ac:dyDescent="0.2">
      <c r="A66" s="78" t="s">
        <v>111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1"/>
      <c r="BN66" s="1"/>
      <c r="BO66" s="1"/>
      <c r="BP66" s="1"/>
      <c r="BQ66" s="1"/>
    </row>
    <row r="67" spans="1:6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5" x14ac:dyDescent="0.2">
      <c r="A68" s="55" t="s">
        <v>22</v>
      </c>
      <c r="B68" s="55"/>
      <c r="C68" s="55"/>
      <c r="D68" s="55" t="s">
        <v>21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79" t="s">
        <v>14</v>
      </c>
      <c r="R68" s="80"/>
      <c r="S68" s="80"/>
      <c r="T68" s="80"/>
      <c r="U68" s="81"/>
      <c r="V68" s="55" t="s">
        <v>41</v>
      </c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 t="s">
        <v>42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 t="s">
        <v>43</v>
      </c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 t="s">
        <v>44</v>
      </c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</row>
    <row r="69" spans="1:69" ht="1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82"/>
      <c r="R69" s="83"/>
      <c r="S69" s="83"/>
      <c r="T69" s="83"/>
      <c r="U69" s="84"/>
      <c r="V69" s="55" t="s">
        <v>10</v>
      </c>
      <c r="W69" s="55"/>
      <c r="X69" s="55"/>
      <c r="Y69" s="55"/>
      <c r="Z69" s="55" t="s">
        <v>9</v>
      </c>
      <c r="AA69" s="55"/>
      <c r="AB69" s="55"/>
      <c r="AC69" s="55"/>
      <c r="AD69" s="55" t="s">
        <v>23</v>
      </c>
      <c r="AE69" s="55"/>
      <c r="AF69" s="55"/>
      <c r="AG69" s="55"/>
      <c r="AH69" s="55" t="s">
        <v>10</v>
      </c>
      <c r="AI69" s="55"/>
      <c r="AJ69" s="55"/>
      <c r="AK69" s="55"/>
      <c r="AL69" s="55" t="s">
        <v>9</v>
      </c>
      <c r="AM69" s="55"/>
      <c r="AN69" s="55"/>
      <c r="AO69" s="55"/>
      <c r="AP69" s="55" t="s">
        <v>23</v>
      </c>
      <c r="AQ69" s="55"/>
      <c r="AR69" s="55"/>
      <c r="AS69" s="55"/>
      <c r="AT69" s="55" t="s">
        <v>10</v>
      </c>
      <c r="AU69" s="55"/>
      <c r="AV69" s="55"/>
      <c r="AW69" s="55"/>
      <c r="AX69" s="55" t="s">
        <v>9</v>
      </c>
      <c r="AY69" s="55"/>
      <c r="AZ69" s="55"/>
      <c r="BA69" s="55"/>
      <c r="BB69" s="55" t="s">
        <v>23</v>
      </c>
      <c r="BC69" s="55"/>
      <c r="BD69" s="55"/>
      <c r="BE69" s="55"/>
      <c r="BF69" s="55" t="s">
        <v>10</v>
      </c>
      <c r="BG69" s="55"/>
      <c r="BH69" s="55"/>
      <c r="BI69" s="55"/>
      <c r="BJ69" s="55" t="s">
        <v>9</v>
      </c>
      <c r="BK69" s="55"/>
      <c r="BL69" s="55"/>
      <c r="BM69" s="55"/>
      <c r="BN69" s="55" t="s">
        <v>23</v>
      </c>
      <c r="BO69" s="55"/>
      <c r="BP69" s="55"/>
      <c r="BQ69" s="55"/>
    </row>
    <row r="70" spans="1:69" ht="15" x14ac:dyDescent="0.2">
      <c r="A70" s="55">
        <v>1</v>
      </c>
      <c r="B70" s="55"/>
      <c r="C70" s="55"/>
      <c r="D70" s="55">
        <v>2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85">
        <v>3</v>
      </c>
      <c r="R70" s="86"/>
      <c r="S70" s="86"/>
      <c r="T70" s="86"/>
      <c r="U70" s="87"/>
      <c r="V70" s="55">
        <v>4</v>
      </c>
      <c r="W70" s="55"/>
      <c r="X70" s="55"/>
      <c r="Y70" s="55"/>
      <c r="Z70" s="55">
        <v>5</v>
      </c>
      <c r="AA70" s="55"/>
      <c r="AB70" s="55"/>
      <c r="AC70" s="55"/>
      <c r="AD70" s="55">
        <v>6</v>
      </c>
      <c r="AE70" s="55"/>
      <c r="AF70" s="55"/>
      <c r="AG70" s="55"/>
      <c r="AH70" s="55">
        <v>7</v>
      </c>
      <c r="AI70" s="55"/>
      <c r="AJ70" s="55"/>
      <c r="AK70" s="55"/>
      <c r="AL70" s="55">
        <v>8</v>
      </c>
      <c r="AM70" s="55"/>
      <c r="AN70" s="55"/>
      <c r="AO70" s="55"/>
      <c r="AP70" s="55">
        <v>9</v>
      </c>
      <c r="AQ70" s="55"/>
      <c r="AR70" s="55"/>
      <c r="AS70" s="55"/>
      <c r="AT70" s="55">
        <v>10</v>
      </c>
      <c r="AU70" s="55"/>
      <c r="AV70" s="55"/>
      <c r="AW70" s="55"/>
      <c r="AX70" s="55">
        <v>11</v>
      </c>
      <c r="AY70" s="55"/>
      <c r="AZ70" s="55"/>
      <c r="BA70" s="55"/>
      <c r="BB70" s="55">
        <v>12</v>
      </c>
      <c r="BC70" s="55"/>
      <c r="BD70" s="55"/>
      <c r="BE70" s="55"/>
      <c r="BF70" s="55">
        <v>13</v>
      </c>
      <c r="BG70" s="55"/>
      <c r="BH70" s="55"/>
      <c r="BI70" s="55"/>
      <c r="BJ70" s="55">
        <v>14</v>
      </c>
      <c r="BK70" s="55"/>
      <c r="BL70" s="55"/>
      <c r="BM70" s="55"/>
      <c r="BN70" s="55">
        <v>15</v>
      </c>
      <c r="BO70" s="55"/>
      <c r="BP70" s="55"/>
      <c r="BQ70" s="55"/>
    </row>
    <row r="71" spans="1:69" ht="15.75" x14ac:dyDescent="0.2">
      <c r="A71" s="65" t="s">
        <v>87</v>
      </c>
      <c r="B71" s="42"/>
      <c r="C71" s="43"/>
      <c r="D71" s="32" t="s">
        <v>88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65"/>
      <c r="R71" s="42"/>
      <c r="S71" s="42"/>
      <c r="T71" s="42"/>
      <c r="U71" s="43"/>
      <c r="V71" s="56"/>
      <c r="W71" s="57"/>
      <c r="X71" s="57"/>
      <c r="Y71" s="58"/>
      <c r="Z71" s="56"/>
      <c r="AA71" s="57"/>
      <c r="AB71" s="57"/>
      <c r="AC71" s="58"/>
      <c r="AD71" s="56">
        <f>V71+Z71</f>
        <v>0</v>
      </c>
      <c r="AE71" s="57"/>
      <c r="AF71" s="57"/>
      <c r="AG71" s="58"/>
      <c r="AH71" s="56"/>
      <c r="AI71" s="57"/>
      <c r="AJ71" s="57"/>
      <c r="AK71" s="58"/>
      <c r="AL71" s="56"/>
      <c r="AM71" s="57"/>
      <c r="AN71" s="57"/>
      <c r="AO71" s="58"/>
      <c r="AP71" s="56">
        <f>AH71+AL71</f>
        <v>0</v>
      </c>
      <c r="AQ71" s="57"/>
      <c r="AR71" s="57"/>
      <c r="AS71" s="58"/>
      <c r="AT71" s="56"/>
      <c r="AU71" s="57"/>
      <c r="AV71" s="57"/>
      <c r="AW71" s="58"/>
      <c r="AX71" s="56"/>
      <c r="AY71" s="57"/>
      <c r="AZ71" s="57"/>
      <c r="BA71" s="58"/>
      <c r="BB71" s="56">
        <f>AT71+AX71</f>
        <v>0</v>
      </c>
      <c r="BC71" s="57"/>
      <c r="BD71" s="57"/>
      <c r="BE71" s="58"/>
      <c r="BF71" s="62"/>
      <c r="BG71" s="63"/>
      <c r="BH71" s="63"/>
      <c r="BI71" s="64"/>
      <c r="BJ71" s="56"/>
      <c r="BK71" s="57"/>
      <c r="BL71" s="57"/>
      <c r="BM71" s="58"/>
      <c r="BN71" s="56">
        <f>BF71+BJ71</f>
        <v>0</v>
      </c>
      <c r="BO71" s="57"/>
      <c r="BP71" s="57"/>
      <c r="BQ71" s="58"/>
    </row>
    <row r="72" spans="1:6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22.5" customHeight="1" x14ac:dyDescent="0.2">
      <c r="A74" s="59" t="s">
        <v>35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1"/>
      <c r="BN74" s="1"/>
      <c r="BO74" s="1"/>
      <c r="BP74" s="1"/>
      <c r="BQ74" s="1"/>
    </row>
    <row r="75" spans="1:69" ht="26.25" customHeight="1" x14ac:dyDescent="0.2">
      <c r="A75" s="59" t="s">
        <v>36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1"/>
      <c r="BN75" s="1"/>
      <c r="BO75" s="1"/>
      <c r="BP75" s="1"/>
      <c r="BQ75" s="1"/>
    </row>
    <row r="76" spans="1:69" ht="25.5" customHeight="1" x14ac:dyDescent="0.2">
      <c r="A76" s="59" t="s">
        <v>37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1"/>
      <c r="BN76" s="1"/>
      <c r="BO76" s="1"/>
      <c r="BP76" s="1"/>
      <c r="BQ76" s="1"/>
    </row>
    <row r="77" spans="1:69" ht="15.75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1"/>
      <c r="BN77" s="1"/>
      <c r="BO77" s="1"/>
      <c r="BP77" s="1"/>
      <c r="BQ77" s="1"/>
    </row>
    <row r="78" spans="1:6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30.75" customHeight="1" x14ac:dyDescent="0.2">
      <c r="A79" s="47" t="s">
        <v>107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"/>
      <c r="AO79" s="5"/>
      <c r="AP79" s="50" t="s">
        <v>109</v>
      </c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1"/>
      <c r="BJ79" s="1"/>
      <c r="BK79" s="1"/>
      <c r="BL79" s="1"/>
      <c r="BM79" s="1"/>
      <c r="BN79" s="1"/>
      <c r="BO79" s="1"/>
      <c r="BP79" s="1"/>
      <c r="BQ79" s="1"/>
    </row>
    <row r="80" spans="1:6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6" t="s">
        <v>38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9"/>
      <c r="AO80" s="9"/>
      <c r="AP80" s="46" t="s">
        <v>39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1"/>
      <c r="BJ80" s="1"/>
      <c r="BK80" s="1"/>
      <c r="BL80" s="1"/>
      <c r="BM80" s="1"/>
      <c r="BN80" s="1"/>
      <c r="BO80" s="1"/>
      <c r="BP80" s="1"/>
      <c r="BQ80" s="1"/>
    </row>
    <row r="81" spans="1:6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33" customHeight="1" x14ac:dyDescent="0.2">
      <c r="A83" s="47" t="s">
        <v>108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"/>
      <c r="AO83" s="5"/>
      <c r="AP83" s="50" t="s">
        <v>110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9"/>
      <c r="AO84" s="9"/>
      <c r="AP84" s="46" t="s">
        <v>39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</sheetData>
  <mergeCells count="342">
    <mergeCell ref="W84:AM84"/>
    <mergeCell ref="AP84:BH8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BJ71:BM71"/>
    <mergeCell ref="BN71:BQ71"/>
    <mergeCell ref="A74:BL74"/>
    <mergeCell ref="A75:BL75"/>
    <mergeCell ref="A76:BL76"/>
    <mergeCell ref="A77:BL77"/>
    <mergeCell ref="AL71:AO71"/>
    <mergeCell ref="AP71:AS71"/>
    <mergeCell ref="AT71:AW71"/>
    <mergeCell ref="AX71:BA71"/>
    <mergeCell ref="BB71:BE71"/>
    <mergeCell ref="BF71:BI71"/>
    <mergeCell ref="A71:C71"/>
    <mergeCell ref="D71:P71"/>
    <mergeCell ref="Q71:U71"/>
    <mergeCell ref="V71:Y71"/>
    <mergeCell ref="Z71:AC71"/>
    <mergeCell ref="AD71:AG71"/>
    <mergeCell ref="AH71:AK71"/>
    <mergeCell ref="BB70:BE70"/>
    <mergeCell ref="BF70:BI70"/>
    <mergeCell ref="BJ70:BM70"/>
    <mergeCell ref="BN70:BQ70"/>
    <mergeCell ref="AD70:AG70"/>
    <mergeCell ref="AH70:AK70"/>
    <mergeCell ref="AL70:AO70"/>
    <mergeCell ref="AP70:AS70"/>
    <mergeCell ref="AT70:AW70"/>
    <mergeCell ref="AX70:BA70"/>
    <mergeCell ref="A70:C70"/>
    <mergeCell ref="D70:P70"/>
    <mergeCell ref="Q70:U70"/>
    <mergeCell ref="V70:Y70"/>
    <mergeCell ref="Z70:AC70"/>
    <mergeCell ref="Z69:AC69"/>
    <mergeCell ref="AD69:AG69"/>
    <mergeCell ref="AH69:AK69"/>
    <mergeCell ref="AL69:AO69"/>
    <mergeCell ref="A65:BQ65"/>
    <mergeCell ref="A66:BL66"/>
    <mergeCell ref="A68:C69"/>
    <mergeCell ref="D68:P69"/>
    <mergeCell ref="Q68:U69"/>
    <mergeCell ref="V68:AG68"/>
    <mergeCell ref="AH68:AS68"/>
    <mergeCell ref="AT68:BE68"/>
    <mergeCell ref="BF68:BQ68"/>
    <mergeCell ref="V69:Y69"/>
    <mergeCell ref="AX69:BA69"/>
    <mergeCell ref="BB69:BE69"/>
    <mergeCell ref="BF69:BI69"/>
    <mergeCell ref="BJ69:BM69"/>
    <mergeCell ref="BN69:BQ69"/>
    <mergeCell ref="AP69:AS69"/>
    <mergeCell ref="AT69:AW69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S58:BB58"/>
    <mergeCell ref="BC58:BL58"/>
    <mergeCell ref="T52:X52"/>
    <mergeCell ref="Y52:AH52"/>
    <mergeCell ref="AI52:AR52"/>
    <mergeCell ref="A55:B55"/>
    <mergeCell ref="C55:F55"/>
    <mergeCell ref="G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0:BL50"/>
    <mergeCell ref="A48:P48"/>
    <mergeCell ref="Q48:U48"/>
    <mergeCell ref="V48:Z48"/>
    <mergeCell ref="AA48:AF48"/>
    <mergeCell ref="AG48:AK48"/>
    <mergeCell ref="AL48:AP48"/>
    <mergeCell ref="A54:B54"/>
    <mergeCell ref="C54:F54"/>
    <mergeCell ref="G54:BB54"/>
    <mergeCell ref="BC54:BL54"/>
    <mergeCell ref="AS52:BB52"/>
    <mergeCell ref="BC52:BL52"/>
    <mergeCell ref="A53:B53"/>
    <mergeCell ref="C53:F53"/>
    <mergeCell ref="G53:S53"/>
    <mergeCell ref="T53:X53"/>
    <mergeCell ref="Y53:AH53"/>
    <mergeCell ref="AI53:AR53"/>
    <mergeCell ref="AS53:BB53"/>
    <mergeCell ref="BC53:BL53"/>
    <mergeCell ref="A52:B52"/>
    <mergeCell ref="C52:F52"/>
    <mergeCell ref="G52:S52"/>
    <mergeCell ref="BI47:BQ47"/>
    <mergeCell ref="AQ46:AV46"/>
    <mergeCell ref="AW46:AZ46"/>
    <mergeCell ref="BA46:BD46"/>
    <mergeCell ref="BE46:BH46"/>
    <mergeCell ref="BI46:BQ46"/>
    <mergeCell ref="AQ48:AV48"/>
    <mergeCell ref="AW48:AZ48"/>
    <mergeCell ref="BA48:BD48"/>
    <mergeCell ref="BE48:BH48"/>
    <mergeCell ref="BI48:BQ48"/>
    <mergeCell ref="A47:P47"/>
    <mergeCell ref="Q47:U47"/>
    <mergeCell ref="V47:Z47"/>
    <mergeCell ref="AA47:AF47"/>
    <mergeCell ref="AG47:AK47"/>
    <mergeCell ref="AQ45:AV45"/>
    <mergeCell ref="AW45:AZ45"/>
    <mergeCell ref="BA45:BD45"/>
    <mergeCell ref="BE45:BH45"/>
    <mergeCell ref="A46:P46"/>
    <mergeCell ref="Q46:U46"/>
    <mergeCell ref="V46:Z46"/>
    <mergeCell ref="AA46:AF46"/>
    <mergeCell ref="AG46:AK46"/>
    <mergeCell ref="AL46:AP46"/>
    <mergeCell ref="A44:P45"/>
    <mergeCell ref="Q44:AF44"/>
    <mergeCell ref="AG44:AV44"/>
    <mergeCell ref="AW44:BH44"/>
    <mergeCell ref="AL47:AP47"/>
    <mergeCell ref="AQ47:AV47"/>
    <mergeCell ref="AW47:AZ47"/>
    <mergeCell ref="BA47:BD47"/>
    <mergeCell ref="BE47:BH47"/>
    <mergeCell ref="BI44:BQ45"/>
    <mergeCell ref="Q45:U45"/>
    <mergeCell ref="V45:Z45"/>
    <mergeCell ref="AA45:AF45"/>
    <mergeCell ref="AG45:AK45"/>
    <mergeCell ref="AL45:AP45"/>
    <mergeCell ref="AY38:BB38"/>
    <mergeCell ref="BC38:BF38"/>
    <mergeCell ref="BG38:BJ38"/>
    <mergeCell ref="BK38:BQ38"/>
    <mergeCell ref="A41:BL41"/>
    <mergeCell ref="A42:BL42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BG36:BJ36"/>
    <mergeCell ref="BK36:BQ36"/>
    <mergeCell ref="B37:E37"/>
    <mergeCell ref="F37:I37"/>
    <mergeCell ref="J37:Z37"/>
    <mergeCell ref="AA37:AD37"/>
    <mergeCell ref="AE37:AH37"/>
    <mergeCell ref="AI37:AL37"/>
    <mergeCell ref="BK37:BQ37"/>
    <mergeCell ref="AM37:AP37"/>
    <mergeCell ref="AQ37:AT37"/>
    <mergeCell ref="AU37:AX37"/>
    <mergeCell ref="AY37:BB37"/>
    <mergeCell ref="BC37:BF37"/>
    <mergeCell ref="BG37:BJ37"/>
    <mergeCell ref="BK35:BQ35"/>
    <mergeCell ref="B36:E36"/>
    <mergeCell ref="F36:I36"/>
    <mergeCell ref="J36:Z36"/>
    <mergeCell ref="AA36:AD36"/>
    <mergeCell ref="AE36:AH36"/>
    <mergeCell ref="AI36:AL36"/>
    <mergeCell ref="AM36:AP36"/>
    <mergeCell ref="AQ36:AT36"/>
    <mergeCell ref="AU36:AX36"/>
    <mergeCell ref="AM35:AP35"/>
    <mergeCell ref="AQ35:AT35"/>
    <mergeCell ref="AU35:AX35"/>
    <mergeCell ref="AY35:BB35"/>
    <mergeCell ref="BC35:BF35"/>
    <mergeCell ref="BG35:BJ35"/>
    <mergeCell ref="B35:E35"/>
    <mergeCell ref="F35:I35"/>
    <mergeCell ref="J35:Z35"/>
    <mergeCell ref="AA35:AD35"/>
    <mergeCell ref="AE35:AH35"/>
    <mergeCell ref="AI35:AL35"/>
    <mergeCell ref="AY36:BB36"/>
    <mergeCell ref="BC36:BF36"/>
    <mergeCell ref="AQ34:AT34"/>
    <mergeCell ref="AU34:AX34"/>
    <mergeCell ref="AY34:BB34"/>
    <mergeCell ref="BC34:BF34"/>
    <mergeCell ref="BG34:BJ34"/>
    <mergeCell ref="BK34:BQ34"/>
    <mergeCell ref="AY33:BB33"/>
    <mergeCell ref="BC33:BF33"/>
    <mergeCell ref="BG33:BJ33"/>
    <mergeCell ref="AQ33:AT33"/>
    <mergeCell ref="AU33:AX33"/>
    <mergeCell ref="B34:E34"/>
    <mergeCell ref="F34:I34"/>
    <mergeCell ref="J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29:BL29"/>
    <mergeCell ref="A30:BL30"/>
    <mergeCell ref="A32:A33"/>
    <mergeCell ref="B32:E33"/>
    <mergeCell ref="F32:I33"/>
    <mergeCell ref="J32:Z33"/>
    <mergeCell ref="AA32:AL32"/>
    <mergeCell ref="AM32:AX32"/>
    <mergeCell ref="AY32:BJ32"/>
    <mergeCell ref="BK32:BQ33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L26"/>
    <mergeCell ref="AX25:BD25"/>
    <mergeCell ref="BE25:BL25"/>
    <mergeCell ref="AQ24:AW24"/>
    <mergeCell ref="AX24:BD24"/>
    <mergeCell ref="BE24:BL24"/>
    <mergeCell ref="A25:G25"/>
    <mergeCell ref="H25:N25"/>
    <mergeCell ref="O25:U25"/>
    <mergeCell ref="V25:AB25"/>
    <mergeCell ref="AC25:AI25"/>
    <mergeCell ref="AJ25:AP25"/>
    <mergeCell ref="AQ25:AW25"/>
    <mergeCell ref="A24:G24"/>
    <mergeCell ref="H24:N24"/>
    <mergeCell ref="O24:U24"/>
    <mergeCell ref="V24:AB24"/>
    <mergeCell ref="AC24:AI24"/>
    <mergeCell ref="AJ24:AP24"/>
    <mergeCell ref="A18:K18"/>
    <mergeCell ref="L18:AB18"/>
    <mergeCell ref="AC18:BB18"/>
    <mergeCell ref="A20:BL20"/>
    <mergeCell ref="A21:BL21"/>
    <mergeCell ref="A23:U23"/>
    <mergeCell ref="V23:AP23"/>
    <mergeCell ref="AQ23:BL23"/>
    <mergeCell ref="B15:K15"/>
    <mergeCell ref="L15:BL15"/>
    <mergeCell ref="A16:K16"/>
    <mergeCell ref="L16:AP16"/>
    <mergeCell ref="B17:K17"/>
    <mergeCell ref="M17:AA17"/>
    <mergeCell ref="AC17:BL17"/>
    <mergeCell ref="A10:BL10"/>
    <mergeCell ref="A11:BL11"/>
    <mergeCell ref="Y12:AL12"/>
    <mergeCell ref="B13:K13"/>
    <mergeCell ref="L13:BL13"/>
    <mergeCell ref="A14:K14"/>
    <mergeCell ref="L14:AP14"/>
    <mergeCell ref="AO1:BL3"/>
    <mergeCell ref="A4:BL4"/>
    <mergeCell ref="A5:BL5"/>
    <mergeCell ref="A6:BL6"/>
    <mergeCell ref="A7:BL7"/>
    <mergeCell ref="A8:BL8"/>
  </mergeCells>
  <conditionalFormatting sqref="C55:F55">
    <cfRule type="cellIs" dxfId="95" priority="26" stopIfTrue="1" operator="equal">
      <formula>$C54</formula>
    </cfRule>
  </conditionalFormatting>
  <conditionalFormatting sqref="C56:F56">
    <cfRule type="cellIs" dxfId="94" priority="24" stopIfTrue="1" operator="equal">
      <formula>$C55</formula>
    </cfRule>
  </conditionalFormatting>
  <conditionalFormatting sqref="C57:F57">
    <cfRule type="cellIs" dxfId="93" priority="23" stopIfTrue="1" operator="equal">
      <formula>$C56</formula>
    </cfRule>
  </conditionalFormatting>
  <conditionalFormatting sqref="C58:F58">
    <cfRule type="cellIs" dxfId="92" priority="22" stopIfTrue="1" operator="equal">
      <formula>$C57</formula>
    </cfRule>
  </conditionalFormatting>
  <conditionalFormatting sqref="C59:F59">
    <cfRule type="cellIs" dxfId="91" priority="21" stopIfTrue="1" operator="equal">
      <formula>$C58</formula>
    </cfRule>
  </conditionalFormatting>
  <conditionalFormatting sqref="C60:F60">
    <cfRule type="cellIs" dxfId="90" priority="20" stopIfTrue="1" operator="equal">
      <formula>$C59</formula>
    </cfRule>
  </conditionalFormatting>
  <conditionalFormatting sqref="C61:F61">
    <cfRule type="cellIs" dxfId="89" priority="19" stopIfTrue="1" operator="equal">
      <formula>$C60</formula>
    </cfRule>
  </conditionalFormatting>
  <conditionalFormatting sqref="C62:F62">
    <cfRule type="cellIs" dxfId="88" priority="18" stopIfTrue="1" operator="equal">
      <formula>$C61</formula>
    </cfRule>
  </conditionalFormatting>
  <conditionalFormatting sqref="C63:F63">
    <cfRule type="cellIs" dxfId="87" priority="17" stopIfTrue="1" operator="equal">
      <formula>$C62</formula>
    </cfRule>
  </conditionalFormatting>
  <conditionalFormatting sqref="C54:F54">
    <cfRule type="cellIs" dxfId="86" priority="3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85"/>
  <sheetViews>
    <sheetView workbookViewId="0">
      <selection activeCell="J36" sqref="J36:Z36"/>
    </sheetView>
  </sheetViews>
  <sheetFormatPr defaultRowHeight="12.75" x14ac:dyDescent="0.2"/>
  <cols>
    <col min="1" max="69" width="3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</row>
    <row r="4" spans="1:69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</row>
    <row r="5" spans="1:69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</row>
    <row r="6" spans="1:69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</row>
    <row r="7" spans="1:69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"/>
      <c r="BN7" s="1"/>
      <c r="BO7" s="1"/>
      <c r="BP7" s="1"/>
      <c r="BQ7" s="1"/>
    </row>
    <row r="8" spans="1:69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"/>
      <c r="BN8" s="1"/>
      <c r="BO8" s="1"/>
      <c r="BP8" s="1"/>
      <c r="BQ8" s="1"/>
    </row>
    <row r="9" spans="1:6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.75" x14ac:dyDescent="0.2">
      <c r="A10" s="112" t="s">
        <v>67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"/>
      <c r="BN10" s="1"/>
      <c r="BO10" s="1"/>
      <c r="BP10" s="1"/>
      <c r="BQ10" s="1"/>
    </row>
    <row r="11" spans="1:69" ht="15.75" x14ac:dyDescent="0.2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"/>
      <c r="BN11" s="1"/>
      <c r="BO11" s="1"/>
      <c r="BP11" s="1"/>
      <c r="BQ11" s="1"/>
    </row>
    <row r="12" spans="1:69" ht="15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3" t="s">
        <v>321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5.75" x14ac:dyDescent="0.2">
      <c r="A13" s="4" t="s">
        <v>26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</row>
    <row r="14" spans="1:69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x14ac:dyDescent="0.2">
      <c r="A15" s="4" t="s">
        <v>27</v>
      </c>
      <c r="B15" s="108" t="s">
        <v>114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50" t="s">
        <v>142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</row>
    <row r="16" spans="1:69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.75" customHeight="1" x14ac:dyDescent="0.2">
      <c r="A17" s="4" t="s">
        <v>28</v>
      </c>
      <c r="B17" s="108" t="s">
        <v>389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"/>
      <c r="M17" s="163" t="s">
        <v>390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"/>
      <c r="AC17" s="50" t="s">
        <v>388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"/>
      <c r="BN17" s="1"/>
      <c r="BO17" s="1"/>
      <c r="BP17" s="1"/>
      <c r="BQ17" s="1"/>
    </row>
    <row r="18" spans="1:69" ht="15.75" x14ac:dyDescent="0.2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 t="s">
        <v>29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 t="s">
        <v>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.75" x14ac:dyDescent="0.2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"/>
      <c r="BN20" s="1"/>
      <c r="BO20" s="1"/>
      <c r="BP20" s="1"/>
      <c r="BQ20" s="1"/>
    </row>
    <row r="21" spans="1:69" ht="15" x14ac:dyDescent="0.2">
      <c r="A21" s="78" t="s">
        <v>111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1"/>
      <c r="BN21" s="1"/>
      <c r="BO21" s="1"/>
      <c r="BP21" s="1"/>
      <c r="BQ21" s="1"/>
    </row>
    <row r="22" spans="1:6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.75" x14ac:dyDescent="0.2">
      <c r="A23" s="19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 t="s">
        <v>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</row>
    <row r="24" spans="1:69" ht="15.75" x14ac:dyDescent="0.2">
      <c r="A24" s="19" t="s">
        <v>10</v>
      </c>
      <c r="B24" s="19"/>
      <c r="C24" s="19"/>
      <c r="D24" s="19"/>
      <c r="E24" s="19"/>
      <c r="F24" s="19"/>
      <c r="G24" s="19"/>
      <c r="H24" s="19" t="s">
        <v>9</v>
      </c>
      <c r="I24" s="19"/>
      <c r="J24" s="19"/>
      <c r="K24" s="19"/>
      <c r="L24" s="19"/>
      <c r="M24" s="19"/>
      <c r="N24" s="19"/>
      <c r="O24" s="19" t="s">
        <v>8</v>
      </c>
      <c r="P24" s="19"/>
      <c r="Q24" s="19"/>
      <c r="R24" s="19"/>
      <c r="S24" s="19"/>
      <c r="T24" s="19"/>
      <c r="U24" s="19"/>
      <c r="V24" s="19" t="s">
        <v>10</v>
      </c>
      <c r="W24" s="19"/>
      <c r="X24" s="19"/>
      <c r="Y24" s="19"/>
      <c r="Z24" s="19"/>
      <c r="AA24" s="19"/>
      <c r="AB24" s="19"/>
      <c r="AC24" s="19" t="s">
        <v>9</v>
      </c>
      <c r="AD24" s="19"/>
      <c r="AE24" s="19"/>
      <c r="AF24" s="19"/>
      <c r="AG24" s="19"/>
      <c r="AH24" s="19"/>
      <c r="AI24" s="19"/>
      <c r="AJ24" s="19" t="s">
        <v>8</v>
      </c>
      <c r="AK24" s="19"/>
      <c r="AL24" s="19"/>
      <c r="AM24" s="19"/>
      <c r="AN24" s="19"/>
      <c r="AO24" s="19"/>
      <c r="AP24" s="19"/>
      <c r="AQ24" s="19" t="s">
        <v>10</v>
      </c>
      <c r="AR24" s="19"/>
      <c r="AS24" s="19"/>
      <c r="AT24" s="19"/>
      <c r="AU24" s="19"/>
      <c r="AV24" s="19"/>
      <c r="AW24" s="19"/>
      <c r="AX24" s="19" t="s">
        <v>9</v>
      </c>
      <c r="AY24" s="19"/>
      <c r="AZ24" s="19"/>
      <c r="BA24" s="19"/>
      <c r="BB24" s="19"/>
      <c r="BC24" s="19"/>
      <c r="BD24" s="19"/>
      <c r="BE24" s="19" t="s">
        <v>8</v>
      </c>
      <c r="BF24" s="19"/>
      <c r="BG24" s="19"/>
      <c r="BH24" s="19"/>
      <c r="BI24" s="19"/>
      <c r="BJ24" s="19"/>
      <c r="BK24" s="19"/>
      <c r="BL24" s="19"/>
      <c r="BM24" s="1"/>
      <c r="BN24" s="1"/>
      <c r="BO24" s="1"/>
      <c r="BP24" s="1"/>
      <c r="BQ24" s="1"/>
    </row>
    <row r="25" spans="1:69" ht="15.75" x14ac:dyDescent="0.2">
      <c r="A25" s="19">
        <v>1</v>
      </c>
      <c r="B25" s="19"/>
      <c r="C25" s="19"/>
      <c r="D25" s="19"/>
      <c r="E25" s="19"/>
      <c r="F25" s="19"/>
      <c r="G25" s="19"/>
      <c r="H25" s="19">
        <v>2</v>
      </c>
      <c r="I25" s="19"/>
      <c r="J25" s="19"/>
      <c r="K25" s="19"/>
      <c r="L25" s="19"/>
      <c r="M25" s="19"/>
      <c r="N25" s="19"/>
      <c r="O25" s="19">
        <v>3</v>
      </c>
      <c r="P25" s="19"/>
      <c r="Q25" s="19"/>
      <c r="R25" s="19"/>
      <c r="S25" s="19"/>
      <c r="T25" s="19"/>
      <c r="U25" s="19"/>
      <c r="V25" s="19">
        <v>4</v>
      </c>
      <c r="W25" s="19"/>
      <c r="X25" s="19"/>
      <c r="Y25" s="19"/>
      <c r="Z25" s="19"/>
      <c r="AA25" s="19"/>
      <c r="AB25" s="19"/>
      <c r="AC25" s="19">
        <v>5</v>
      </c>
      <c r="AD25" s="19"/>
      <c r="AE25" s="19"/>
      <c r="AF25" s="19"/>
      <c r="AG25" s="19"/>
      <c r="AH25" s="19"/>
      <c r="AI25" s="19"/>
      <c r="AJ25" s="19">
        <v>6</v>
      </c>
      <c r="AK25" s="19"/>
      <c r="AL25" s="19"/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/>
      <c r="AW25" s="19"/>
      <c r="AX25" s="19">
        <v>8</v>
      </c>
      <c r="AY25" s="19"/>
      <c r="AZ25" s="19"/>
      <c r="BA25" s="19"/>
      <c r="BB25" s="19"/>
      <c r="BC25" s="19"/>
      <c r="BD25" s="19"/>
      <c r="BE25" s="19">
        <v>9</v>
      </c>
      <c r="BF25" s="19"/>
      <c r="BG25" s="19"/>
      <c r="BH25" s="19"/>
      <c r="BI25" s="19"/>
      <c r="BJ25" s="19"/>
      <c r="BK25" s="19"/>
      <c r="BL25" s="19"/>
      <c r="BM25" s="1"/>
      <c r="BN25" s="1"/>
      <c r="BO25" s="1"/>
      <c r="BP25" s="1"/>
      <c r="BQ25" s="1"/>
    </row>
    <row r="26" spans="1:69" ht="15.75" x14ac:dyDescent="0.2">
      <c r="A26" s="27">
        <v>12.766</v>
      </c>
      <c r="B26" s="27"/>
      <c r="C26" s="27"/>
      <c r="D26" s="27"/>
      <c r="E26" s="27"/>
      <c r="F26" s="27"/>
      <c r="G26" s="27"/>
      <c r="H26" s="27">
        <v>0</v>
      </c>
      <c r="I26" s="27"/>
      <c r="J26" s="27"/>
      <c r="K26" s="27"/>
      <c r="L26" s="27"/>
      <c r="M26" s="27"/>
      <c r="N26" s="27"/>
      <c r="O26" s="27">
        <f>A26+H26</f>
        <v>12.766</v>
      </c>
      <c r="P26" s="27"/>
      <c r="Q26" s="27"/>
      <c r="R26" s="27"/>
      <c r="S26" s="27"/>
      <c r="T26" s="27"/>
      <c r="U26" s="27"/>
      <c r="V26" s="27">
        <v>10.436</v>
      </c>
      <c r="W26" s="27"/>
      <c r="X26" s="27"/>
      <c r="Y26" s="27"/>
      <c r="Z26" s="27"/>
      <c r="AA26" s="27"/>
      <c r="AB26" s="27"/>
      <c r="AC26" s="27">
        <v>0</v>
      </c>
      <c r="AD26" s="27"/>
      <c r="AE26" s="27"/>
      <c r="AF26" s="27"/>
      <c r="AG26" s="27"/>
      <c r="AH26" s="27"/>
      <c r="AI26" s="27"/>
      <c r="AJ26" s="27">
        <f>V26+AC26</f>
        <v>10.436</v>
      </c>
      <c r="AK26" s="27"/>
      <c r="AL26" s="27"/>
      <c r="AM26" s="27"/>
      <c r="AN26" s="27"/>
      <c r="AO26" s="27"/>
      <c r="AP26" s="27"/>
      <c r="AQ26" s="27">
        <f>V26-A26</f>
        <v>-2.33</v>
      </c>
      <c r="AR26" s="27"/>
      <c r="AS26" s="27"/>
      <c r="AT26" s="27"/>
      <c r="AU26" s="27"/>
      <c r="AV26" s="27"/>
      <c r="AW26" s="27"/>
      <c r="AX26" s="27">
        <f>AC26-H26</f>
        <v>0</v>
      </c>
      <c r="AY26" s="27"/>
      <c r="AZ26" s="27"/>
      <c r="BA26" s="27"/>
      <c r="BB26" s="27"/>
      <c r="BC26" s="27"/>
      <c r="BD26" s="27"/>
      <c r="BE26" s="27">
        <f>AQ26+AX26</f>
        <v>-2.33</v>
      </c>
      <c r="BF26" s="27"/>
      <c r="BG26" s="27"/>
      <c r="BH26" s="27"/>
      <c r="BI26" s="27"/>
      <c r="BJ26" s="27"/>
      <c r="BK26" s="27"/>
      <c r="BL26" s="27"/>
      <c r="BM26" s="1"/>
      <c r="BN26" s="1"/>
      <c r="BO26" s="1"/>
      <c r="BP26" s="1"/>
      <c r="BQ26" s="1"/>
    </row>
    <row r="27" spans="1:6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.75" x14ac:dyDescent="0.2">
      <c r="A29" s="100" t="s">
        <v>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"/>
      <c r="BN29" s="1"/>
      <c r="BO29" s="1"/>
      <c r="BP29" s="1"/>
      <c r="BQ29" s="1"/>
    </row>
    <row r="30" spans="1:69" ht="15" x14ac:dyDescent="0.2">
      <c r="A30" s="78" t="s">
        <v>112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1"/>
      <c r="BN30" s="1"/>
      <c r="BO30" s="1"/>
      <c r="BP30" s="1"/>
      <c r="BQ30" s="1"/>
    </row>
    <row r="31" spans="1:6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.75" x14ac:dyDescent="0.2">
      <c r="A32" s="19" t="s">
        <v>15</v>
      </c>
      <c r="B32" s="19" t="s">
        <v>14</v>
      </c>
      <c r="C32" s="19"/>
      <c r="D32" s="19"/>
      <c r="E32" s="19"/>
      <c r="F32" s="19" t="s">
        <v>30</v>
      </c>
      <c r="G32" s="19"/>
      <c r="H32" s="19"/>
      <c r="I32" s="19"/>
      <c r="J32" s="19" t="s"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 t="s">
        <v>13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12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 t="s">
        <v>5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 t="s">
        <v>80</v>
      </c>
      <c r="BL32" s="19"/>
      <c r="BM32" s="19"/>
      <c r="BN32" s="19"/>
      <c r="BO32" s="19"/>
      <c r="BP32" s="19"/>
      <c r="BQ32" s="19"/>
    </row>
    <row r="33" spans="1:69" ht="15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 t="s">
        <v>10</v>
      </c>
      <c r="AB33" s="19"/>
      <c r="AC33" s="19"/>
      <c r="AD33" s="19"/>
      <c r="AE33" s="19" t="s">
        <v>9</v>
      </c>
      <c r="AF33" s="19"/>
      <c r="AG33" s="19"/>
      <c r="AH33" s="19"/>
      <c r="AI33" s="19" t="s">
        <v>8</v>
      </c>
      <c r="AJ33" s="19"/>
      <c r="AK33" s="19"/>
      <c r="AL33" s="19"/>
      <c r="AM33" s="19" t="s">
        <v>10</v>
      </c>
      <c r="AN33" s="19"/>
      <c r="AO33" s="19"/>
      <c r="AP33" s="19"/>
      <c r="AQ33" s="19" t="s">
        <v>9</v>
      </c>
      <c r="AR33" s="19"/>
      <c r="AS33" s="19"/>
      <c r="AT33" s="19"/>
      <c r="AU33" s="19" t="s">
        <v>8</v>
      </c>
      <c r="AV33" s="19"/>
      <c r="AW33" s="19"/>
      <c r="AX33" s="19"/>
      <c r="AY33" s="19" t="s">
        <v>10</v>
      </c>
      <c r="AZ33" s="19"/>
      <c r="BA33" s="19"/>
      <c r="BB33" s="19"/>
      <c r="BC33" s="19" t="s">
        <v>9</v>
      </c>
      <c r="BD33" s="19"/>
      <c r="BE33" s="19"/>
      <c r="BF33" s="19"/>
      <c r="BG33" s="19" t="s">
        <v>8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15.75" x14ac:dyDescent="0.2">
      <c r="A34" s="7">
        <v>1</v>
      </c>
      <c r="B34" s="19">
        <v>2</v>
      </c>
      <c r="C34" s="19"/>
      <c r="D34" s="19"/>
      <c r="E34" s="19"/>
      <c r="F34" s="19">
        <v>3</v>
      </c>
      <c r="G34" s="19"/>
      <c r="H34" s="19"/>
      <c r="I34" s="19"/>
      <c r="J34" s="19">
        <v>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5</v>
      </c>
      <c r="AB34" s="19"/>
      <c r="AC34" s="19"/>
      <c r="AD34" s="19"/>
      <c r="AE34" s="19">
        <v>6</v>
      </c>
      <c r="AF34" s="19"/>
      <c r="AG34" s="19"/>
      <c r="AH34" s="19"/>
      <c r="AI34" s="19">
        <v>7</v>
      </c>
      <c r="AJ34" s="19"/>
      <c r="AK34" s="19"/>
      <c r="AL34" s="19"/>
      <c r="AM34" s="19">
        <v>8</v>
      </c>
      <c r="AN34" s="19"/>
      <c r="AO34" s="19"/>
      <c r="AP34" s="19"/>
      <c r="AQ34" s="19">
        <v>9</v>
      </c>
      <c r="AR34" s="19"/>
      <c r="AS34" s="19"/>
      <c r="AT34" s="19"/>
      <c r="AU34" s="19">
        <v>10</v>
      </c>
      <c r="AV34" s="19"/>
      <c r="AW34" s="19"/>
      <c r="AX34" s="19"/>
      <c r="AY34" s="19">
        <v>11</v>
      </c>
      <c r="AZ34" s="19"/>
      <c r="BA34" s="19"/>
      <c r="BB34" s="19"/>
      <c r="BC34" s="19">
        <v>12</v>
      </c>
      <c r="BD34" s="19"/>
      <c r="BE34" s="19"/>
      <c r="BF34" s="19"/>
      <c r="BG34" s="19">
        <v>13</v>
      </c>
      <c r="BH34" s="19"/>
      <c r="BI34" s="19"/>
      <c r="BJ34" s="19"/>
      <c r="BK34" s="19">
        <v>14</v>
      </c>
      <c r="BL34" s="19"/>
      <c r="BM34" s="19"/>
      <c r="BN34" s="19"/>
      <c r="BO34" s="19"/>
      <c r="BP34" s="19"/>
      <c r="BQ34" s="19"/>
    </row>
    <row r="35" spans="1:69" ht="25.5" x14ac:dyDescent="0.2">
      <c r="A35" s="8" t="s">
        <v>52</v>
      </c>
      <c r="B35" s="88" t="s">
        <v>53</v>
      </c>
      <c r="C35" s="88"/>
      <c r="D35" s="88"/>
      <c r="E35" s="88"/>
      <c r="F35" s="88" t="s">
        <v>54</v>
      </c>
      <c r="G35" s="88"/>
      <c r="H35" s="88"/>
      <c r="I35" s="88"/>
      <c r="J35" s="89" t="s">
        <v>55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38" t="s">
        <v>47</v>
      </c>
      <c r="AB35" s="38"/>
      <c r="AC35" s="38"/>
      <c r="AD35" s="38"/>
      <c r="AE35" s="38" t="s">
        <v>46</v>
      </c>
      <c r="AF35" s="38"/>
      <c r="AG35" s="38"/>
      <c r="AH35" s="38"/>
      <c r="AI35" s="98" t="s">
        <v>62</v>
      </c>
      <c r="AJ35" s="99"/>
      <c r="AK35" s="99"/>
      <c r="AL35" s="99"/>
      <c r="AM35" s="38" t="s">
        <v>48</v>
      </c>
      <c r="AN35" s="38"/>
      <c r="AO35" s="38"/>
      <c r="AP35" s="38"/>
      <c r="AQ35" s="38" t="s">
        <v>49</v>
      </c>
      <c r="AR35" s="38"/>
      <c r="AS35" s="38"/>
      <c r="AT35" s="38"/>
      <c r="AU35" s="98" t="s">
        <v>62</v>
      </c>
      <c r="AV35" s="99"/>
      <c r="AW35" s="99"/>
      <c r="AX35" s="99"/>
      <c r="AY35" s="39" t="s">
        <v>63</v>
      </c>
      <c r="AZ35" s="38"/>
      <c r="BA35" s="38"/>
      <c r="BB35" s="38"/>
      <c r="BC35" s="39" t="s">
        <v>63</v>
      </c>
      <c r="BD35" s="38"/>
      <c r="BE35" s="38"/>
      <c r="BF35" s="38"/>
      <c r="BG35" s="99" t="s">
        <v>62</v>
      </c>
      <c r="BH35" s="99"/>
      <c r="BI35" s="99"/>
      <c r="BJ35" s="99"/>
      <c r="BK35" s="89" t="s">
        <v>81</v>
      </c>
      <c r="BL35" s="89"/>
      <c r="BM35" s="89"/>
      <c r="BN35" s="89"/>
      <c r="BO35" s="89"/>
      <c r="BP35" s="89"/>
      <c r="BQ35" s="89"/>
    </row>
    <row r="36" spans="1:69" ht="39.75" customHeight="1" x14ac:dyDescent="0.2">
      <c r="A36" s="11">
        <v>1</v>
      </c>
      <c r="B36" s="41" t="s">
        <v>389</v>
      </c>
      <c r="C36" s="42"/>
      <c r="D36" s="42"/>
      <c r="E36" s="43"/>
      <c r="F36" s="44" t="s">
        <v>391</v>
      </c>
      <c r="G36" s="45"/>
      <c r="H36" s="45"/>
      <c r="I36" s="45"/>
      <c r="J36" s="32" t="s">
        <v>388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18">
        <f>AA37</f>
        <v>2119.6999999999998</v>
      </c>
      <c r="AB36" s="18"/>
      <c r="AC36" s="18"/>
      <c r="AD36" s="18"/>
      <c r="AE36" s="18">
        <f>AE37</f>
        <v>208.13023000000001</v>
      </c>
      <c r="AF36" s="18"/>
      <c r="AG36" s="18"/>
      <c r="AH36" s="18"/>
      <c r="AI36" s="18">
        <f>AA36+AE36</f>
        <v>2327.83023</v>
      </c>
      <c r="AJ36" s="18"/>
      <c r="AK36" s="18"/>
      <c r="AL36" s="18"/>
      <c r="AM36" s="18">
        <f>AM37</f>
        <v>1972.45562</v>
      </c>
      <c r="AN36" s="18"/>
      <c r="AO36" s="18"/>
      <c r="AP36" s="18"/>
      <c r="AQ36" s="18">
        <f>AQ37</f>
        <v>188.84512000000001</v>
      </c>
      <c r="AR36" s="18"/>
      <c r="AS36" s="18"/>
      <c r="AT36" s="18"/>
      <c r="AU36" s="18">
        <f>AM36+AQ36</f>
        <v>2161.3007400000001</v>
      </c>
      <c r="AV36" s="18"/>
      <c r="AW36" s="18"/>
      <c r="AX36" s="18"/>
      <c r="AY36" s="18">
        <f>AM36-AA36</f>
        <v>-147.24437999999986</v>
      </c>
      <c r="AZ36" s="18"/>
      <c r="BA36" s="18"/>
      <c r="BB36" s="18"/>
      <c r="BC36" s="18">
        <f>AQ36-AE36</f>
        <v>-19.285110000000003</v>
      </c>
      <c r="BD36" s="18"/>
      <c r="BE36" s="18"/>
      <c r="BF36" s="18"/>
      <c r="BG36" s="18">
        <f>AY36+BC36</f>
        <v>-166.52948999999987</v>
      </c>
      <c r="BH36" s="18"/>
      <c r="BI36" s="18"/>
      <c r="BJ36" s="18"/>
      <c r="BK36" s="40"/>
      <c r="BL36" s="40"/>
      <c r="BM36" s="40"/>
      <c r="BN36" s="40"/>
      <c r="BO36" s="40"/>
      <c r="BP36" s="40"/>
      <c r="BQ36" s="40"/>
    </row>
    <row r="37" spans="1:69" ht="41.25" customHeight="1" x14ac:dyDescent="0.2">
      <c r="A37" s="7">
        <v>2</v>
      </c>
      <c r="B37" s="102" t="s">
        <v>389</v>
      </c>
      <c r="C37" s="103"/>
      <c r="D37" s="103"/>
      <c r="E37" s="104"/>
      <c r="F37" s="105" t="s">
        <v>391</v>
      </c>
      <c r="G37" s="106"/>
      <c r="H37" s="106"/>
      <c r="I37" s="106"/>
      <c r="J37" s="23" t="s">
        <v>392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27">
        <v>2119.6999999999998</v>
      </c>
      <c r="AB37" s="27"/>
      <c r="AC37" s="27"/>
      <c r="AD37" s="27"/>
      <c r="AE37" s="27">
        <v>208.13023000000001</v>
      </c>
      <c r="AF37" s="27"/>
      <c r="AG37" s="27"/>
      <c r="AH37" s="27"/>
      <c r="AI37" s="27">
        <f>AA37+AE37</f>
        <v>2327.83023</v>
      </c>
      <c r="AJ37" s="27"/>
      <c r="AK37" s="27"/>
      <c r="AL37" s="27"/>
      <c r="AM37" s="27">
        <v>1972.45562</v>
      </c>
      <c r="AN37" s="27"/>
      <c r="AO37" s="27"/>
      <c r="AP37" s="27"/>
      <c r="AQ37" s="27">
        <v>188.84512000000001</v>
      </c>
      <c r="AR37" s="27"/>
      <c r="AS37" s="27"/>
      <c r="AT37" s="27"/>
      <c r="AU37" s="27">
        <f>AM37+AQ37</f>
        <v>2161.3007400000001</v>
      </c>
      <c r="AV37" s="27"/>
      <c r="AW37" s="27"/>
      <c r="AX37" s="27"/>
      <c r="AY37" s="27">
        <f>AM37-AA37</f>
        <v>-147.24437999999986</v>
      </c>
      <c r="AZ37" s="27"/>
      <c r="BA37" s="27"/>
      <c r="BB37" s="27"/>
      <c r="BC37" s="27">
        <f>AQ37-AE37</f>
        <v>-19.285110000000003</v>
      </c>
      <c r="BD37" s="27"/>
      <c r="BE37" s="27"/>
      <c r="BF37" s="27"/>
      <c r="BG37" s="27">
        <f>AY37+BC37</f>
        <v>-166.52948999999987</v>
      </c>
      <c r="BH37" s="27"/>
      <c r="BI37" s="27"/>
      <c r="BJ37" s="27"/>
      <c r="BK37" s="101"/>
      <c r="BL37" s="101"/>
      <c r="BM37" s="101"/>
      <c r="BN37" s="101"/>
      <c r="BO37" s="101"/>
      <c r="BP37" s="101"/>
      <c r="BQ37" s="101"/>
    </row>
    <row r="38" spans="1:69" ht="15.75" x14ac:dyDescent="0.2">
      <c r="A38" s="11"/>
      <c r="B38" s="41" t="s">
        <v>87</v>
      </c>
      <c r="C38" s="42"/>
      <c r="D38" s="42"/>
      <c r="E38" s="43"/>
      <c r="F38" s="44" t="s">
        <v>87</v>
      </c>
      <c r="G38" s="45"/>
      <c r="H38" s="45"/>
      <c r="I38" s="45"/>
      <c r="J38" s="32" t="s">
        <v>88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AA36</f>
        <v>2119.6999999999998</v>
      </c>
      <c r="AB38" s="18"/>
      <c r="AC38" s="18"/>
      <c r="AD38" s="18"/>
      <c r="AE38" s="18">
        <f>AE36</f>
        <v>208.13023000000001</v>
      </c>
      <c r="AF38" s="18"/>
      <c r="AG38" s="18"/>
      <c r="AH38" s="18"/>
      <c r="AI38" s="18">
        <f>AA38+AE38</f>
        <v>2327.83023</v>
      </c>
      <c r="AJ38" s="18"/>
      <c r="AK38" s="18"/>
      <c r="AL38" s="18"/>
      <c r="AM38" s="18">
        <f>AM36</f>
        <v>1972.45562</v>
      </c>
      <c r="AN38" s="18"/>
      <c r="AO38" s="18"/>
      <c r="AP38" s="18"/>
      <c r="AQ38" s="18">
        <f>AQ36</f>
        <v>188.84512000000001</v>
      </c>
      <c r="AR38" s="18"/>
      <c r="AS38" s="18"/>
      <c r="AT38" s="18"/>
      <c r="AU38" s="18">
        <f>AM38+AQ38</f>
        <v>2161.3007400000001</v>
      </c>
      <c r="AV38" s="18"/>
      <c r="AW38" s="18"/>
      <c r="AX38" s="18"/>
      <c r="AY38" s="18">
        <f>AM38-AA38</f>
        <v>-147.24437999999986</v>
      </c>
      <c r="AZ38" s="18"/>
      <c r="BA38" s="18"/>
      <c r="BB38" s="18"/>
      <c r="BC38" s="18">
        <f>AQ38-AE38</f>
        <v>-19.285110000000003</v>
      </c>
      <c r="BD38" s="18"/>
      <c r="BE38" s="18"/>
      <c r="BF38" s="18"/>
      <c r="BG38" s="18">
        <f>AY38+BC38</f>
        <v>-166.52948999999987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5.75" x14ac:dyDescent="0.2">
      <c r="A41" s="100" t="s">
        <v>32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"/>
      <c r="BN41" s="1"/>
      <c r="BO41" s="1"/>
      <c r="BP41" s="1"/>
      <c r="BQ41" s="1"/>
    </row>
    <row r="42" spans="1:69" ht="15" x14ac:dyDescent="0.2">
      <c r="A42" s="78" t="s">
        <v>112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1"/>
      <c r="BN42" s="1"/>
      <c r="BO42" s="1"/>
      <c r="BP42" s="1"/>
      <c r="BQ42" s="1"/>
    </row>
    <row r="43" spans="1:6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5.75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12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 t="s">
        <v>5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 t="s">
        <v>80</v>
      </c>
      <c r="BJ44" s="19"/>
      <c r="BK44" s="19"/>
      <c r="BL44" s="19"/>
      <c r="BM44" s="19"/>
      <c r="BN44" s="19"/>
      <c r="BO44" s="19"/>
      <c r="BP44" s="19"/>
      <c r="BQ44" s="19"/>
    </row>
    <row r="45" spans="1:69" ht="15.7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10</v>
      </c>
      <c r="R45" s="19"/>
      <c r="S45" s="19"/>
      <c r="T45" s="19"/>
      <c r="U45" s="19"/>
      <c r="V45" s="19" t="s">
        <v>9</v>
      </c>
      <c r="W45" s="19"/>
      <c r="X45" s="19"/>
      <c r="Y45" s="19"/>
      <c r="Z45" s="19"/>
      <c r="AA45" s="19" t="s">
        <v>8</v>
      </c>
      <c r="AB45" s="19"/>
      <c r="AC45" s="19"/>
      <c r="AD45" s="19"/>
      <c r="AE45" s="19"/>
      <c r="AF45" s="19"/>
      <c r="AG45" s="19" t="s">
        <v>10</v>
      </c>
      <c r="AH45" s="19"/>
      <c r="AI45" s="19"/>
      <c r="AJ45" s="19"/>
      <c r="AK45" s="19"/>
      <c r="AL45" s="19" t="s">
        <v>9</v>
      </c>
      <c r="AM45" s="19"/>
      <c r="AN45" s="19"/>
      <c r="AO45" s="19"/>
      <c r="AP45" s="19"/>
      <c r="AQ45" s="19" t="s">
        <v>8</v>
      </c>
      <c r="AR45" s="19"/>
      <c r="AS45" s="19"/>
      <c r="AT45" s="19"/>
      <c r="AU45" s="19"/>
      <c r="AV45" s="19"/>
      <c r="AW45" s="19" t="s">
        <v>10</v>
      </c>
      <c r="AX45" s="94"/>
      <c r="AY45" s="94"/>
      <c r="AZ45" s="94"/>
      <c r="BA45" s="19" t="s">
        <v>9</v>
      </c>
      <c r="BB45" s="94"/>
      <c r="BC45" s="94"/>
      <c r="BD45" s="94"/>
      <c r="BE45" s="19" t="s">
        <v>8</v>
      </c>
      <c r="BF45" s="94"/>
      <c r="BG45" s="94"/>
      <c r="BH45" s="94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69" ht="15.75" x14ac:dyDescent="0.25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>
        <v>3</v>
      </c>
      <c r="W46" s="19"/>
      <c r="X46" s="19"/>
      <c r="Y46" s="19"/>
      <c r="Z46" s="19"/>
      <c r="AA46" s="19">
        <v>4</v>
      </c>
      <c r="AB46" s="19"/>
      <c r="AC46" s="19"/>
      <c r="AD46" s="19"/>
      <c r="AE46" s="19"/>
      <c r="AF46" s="19"/>
      <c r="AG46" s="19">
        <v>5</v>
      </c>
      <c r="AH46" s="19"/>
      <c r="AI46" s="19"/>
      <c r="AJ46" s="19"/>
      <c r="AK46" s="19"/>
      <c r="AL46" s="19">
        <v>6</v>
      </c>
      <c r="AM46" s="19"/>
      <c r="AN46" s="19"/>
      <c r="AO46" s="19"/>
      <c r="AP46" s="19"/>
      <c r="AQ46" s="19">
        <v>7</v>
      </c>
      <c r="AR46" s="19"/>
      <c r="AS46" s="19"/>
      <c r="AT46" s="19"/>
      <c r="AU46" s="19"/>
      <c r="AV46" s="19"/>
      <c r="AW46" s="19">
        <v>8</v>
      </c>
      <c r="AX46" s="94"/>
      <c r="AY46" s="94"/>
      <c r="AZ46" s="94"/>
      <c r="BA46" s="19">
        <v>9</v>
      </c>
      <c r="BB46" s="94"/>
      <c r="BC46" s="94"/>
      <c r="BD46" s="94"/>
      <c r="BE46" s="19">
        <v>10</v>
      </c>
      <c r="BF46" s="94"/>
      <c r="BG46" s="94"/>
      <c r="BH46" s="94"/>
      <c r="BI46" s="95">
        <v>11</v>
      </c>
      <c r="BJ46" s="95"/>
      <c r="BK46" s="95"/>
      <c r="BL46" s="95"/>
      <c r="BM46" s="95"/>
      <c r="BN46" s="95"/>
      <c r="BO46" s="95"/>
      <c r="BP46" s="95"/>
      <c r="BQ46" s="95"/>
    </row>
    <row r="47" spans="1:69" ht="15.75" x14ac:dyDescent="0.2">
      <c r="A47" s="37" t="s">
        <v>88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f>Q47+V47</f>
        <v>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>
        <f>AG47+AL47</f>
        <v>0</v>
      </c>
      <c r="AR47" s="18"/>
      <c r="AS47" s="18"/>
      <c r="AT47" s="18"/>
      <c r="AU47" s="18"/>
      <c r="AV47" s="18"/>
      <c r="AW47" s="18">
        <f>AG47-Q47</f>
        <v>0</v>
      </c>
      <c r="AX47" s="90"/>
      <c r="AY47" s="90"/>
      <c r="AZ47" s="90"/>
      <c r="BA47" s="18">
        <f>AL47-V47</f>
        <v>0</v>
      </c>
      <c r="BB47" s="90"/>
      <c r="BC47" s="90"/>
      <c r="BD47" s="90"/>
      <c r="BE47" s="18">
        <f>AW47+BA47</f>
        <v>0</v>
      </c>
      <c r="BF47" s="90"/>
      <c r="BG47" s="90"/>
      <c r="BH47" s="90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5.75" x14ac:dyDescent="0.2">
      <c r="A49" s="61" t="s">
        <v>16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"/>
      <c r="BN49" s="1"/>
      <c r="BO49" s="1"/>
      <c r="BP49" s="1"/>
      <c r="BQ49" s="1"/>
    </row>
    <row r="50" spans="1:6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5.75" x14ac:dyDescent="0.2">
      <c r="A51" s="19" t="s">
        <v>20</v>
      </c>
      <c r="B51" s="19"/>
      <c r="C51" s="19" t="s">
        <v>14</v>
      </c>
      <c r="D51" s="19"/>
      <c r="E51" s="19"/>
      <c r="F51" s="19"/>
      <c r="G51" s="19" t="s">
        <v>19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 t="s">
        <v>18</v>
      </c>
      <c r="U51" s="19"/>
      <c r="V51" s="19"/>
      <c r="W51" s="19"/>
      <c r="X51" s="19"/>
      <c r="Y51" s="19" t="s">
        <v>17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 t="s">
        <v>13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 t="s">
        <v>33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 t="s">
        <v>5</v>
      </c>
      <c r="BD51" s="19"/>
      <c r="BE51" s="19"/>
      <c r="BF51" s="19"/>
      <c r="BG51" s="19"/>
      <c r="BH51" s="19"/>
      <c r="BI51" s="19"/>
      <c r="BJ51" s="19"/>
      <c r="BK51" s="19"/>
      <c r="BL51" s="19"/>
      <c r="BM51" s="1"/>
      <c r="BN51" s="1"/>
      <c r="BO51" s="1"/>
      <c r="BP51" s="1"/>
      <c r="BQ51" s="1"/>
    </row>
    <row r="52" spans="1:69" ht="15.75" x14ac:dyDescent="0.2">
      <c r="A52" s="19">
        <v>1</v>
      </c>
      <c r="B52" s="19"/>
      <c r="C52" s="19">
        <v>2</v>
      </c>
      <c r="D52" s="19"/>
      <c r="E52" s="19"/>
      <c r="F52" s="19"/>
      <c r="G52" s="19">
        <v>3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4</v>
      </c>
      <c r="U52" s="19"/>
      <c r="V52" s="19"/>
      <c r="W52" s="19"/>
      <c r="X52" s="19"/>
      <c r="Y52" s="19">
        <v>5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>
        <v>6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7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>
        <v>8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"/>
      <c r="BN52" s="1"/>
      <c r="BO52" s="1"/>
      <c r="BP52" s="1"/>
      <c r="BQ52" s="1"/>
    </row>
    <row r="53" spans="1:69" ht="33.75" customHeight="1" x14ac:dyDescent="0.2">
      <c r="A53" s="28"/>
      <c r="B53" s="28"/>
      <c r="C53" s="29" t="s">
        <v>389</v>
      </c>
      <c r="D53" s="30"/>
      <c r="E53" s="30"/>
      <c r="F53" s="31"/>
      <c r="G53" s="32" t="s">
        <v>388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2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2"/>
      <c r="BN53" s="12"/>
      <c r="BO53" s="12"/>
      <c r="BP53" s="12"/>
      <c r="BQ53" s="12"/>
    </row>
    <row r="54" spans="1:69" ht="31.5" customHeight="1" x14ac:dyDescent="0.2">
      <c r="A54" s="28"/>
      <c r="B54" s="28"/>
      <c r="C54" s="29"/>
      <c r="D54" s="30"/>
      <c r="E54" s="30"/>
      <c r="F54" s="31"/>
      <c r="G54" s="165" t="s">
        <v>392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7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2"/>
      <c r="BN54" s="12"/>
      <c r="BO54" s="12"/>
      <c r="BP54" s="12"/>
      <c r="BQ54" s="12"/>
    </row>
    <row r="55" spans="1:69" ht="15.75" customHeight="1" x14ac:dyDescent="0.2">
      <c r="A55" s="19"/>
      <c r="B55" s="19"/>
      <c r="C55" s="20"/>
      <c r="D55" s="21"/>
      <c r="E55" s="21"/>
      <c r="F55" s="22"/>
      <c r="G55" s="116" t="s">
        <v>90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1"/>
      <c r="BN55" s="1"/>
      <c r="BO55" s="1"/>
      <c r="BP55" s="1"/>
      <c r="BQ55" s="1"/>
    </row>
    <row r="56" spans="1:69" ht="32.25" customHeight="1" x14ac:dyDescent="0.2">
      <c r="A56" s="19"/>
      <c r="B56" s="19"/>
      <c r="C56" s="20"/>
      <c r="D56" s="21"/>
      <c r="E56" s="21"/>
      <c r="F56" s="22"/>
      <c r="G56" s="117" t="s">
        <v>393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117" t="s">
        <v>134</v>
      </c>
      <c r="U56" s="92"/>
      <c r="V56" s="92"/>
      <c r="W56" s="92"/>
      <c r="X56" s="93"/>
      <c r="Y56" s="117" t="s">
        <v>102</v>
      </c>
      <c r="Z56" s="92"/>
      <c r="AA56" s="92"/>
      <c r="AB56" s="92"/>
      <c r="AC56" s="92"/>
      <c r="AD56" s="92"/>
      <c r="AE56" s="92"/>
      <c r="AF56" s="92"/>
      <c r="AG56" s="92"/>
      <c r="AH56" s="93"/>
      <c r="AI56" s="27">
        <v>12.766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27">
        <v>10.436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27">
        <f t="shared" ref="BC56:BC62" si="0">AS56-AI56</f>
        <v>-2.33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1"/>
      <c r="BN56" s="1"/>
      <c r="BO56" s="1"/>
      <c r="BP56" s="1"/>
      <c r="BQ56" s="1"/>
    </row>
    <row r="57" spans="1:69" ht="15.75" customHeight="1" x14ac:dyDescent="0.2">
      <c r="A57" s="19"/>
      <c r="B57" s="19"/>
      <c r="C57" s="20"/>
      <c r="D57" s="21"/>
      <c r="E57" s="21"/>
      <c r="F57" s="22"/>
      <c r="G57" s="116" t="s">
        <v>94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116" t="s">
        <v>87</v>
      </c>
      <c r="U57" s="33"/>
      <c r="V57" s="33"/>
      <c r="W57" s="33"/>
      <c r="X57" s="34"/>
      <c r="Y57" s="116" t="s">
        <v>87</v>
      </c>
      <c r="Z57" s="33"/>
      <c r="AA57" s="33"/>
      <c r="AB57" s="33"/>
      <c r="AC57" s="33"/>
      <c r="AD57" s="33"/>
      <c r="AE57" s="33"/>
      <c r="AF57" s="33"/>
      <c r="AG57" s="33"/>
      <c r="AH57" s="34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1"/>
      <c r="BN57" s="1"/>
      <c r="BO57" s="1"/>
      <c r="BP57" s="1"/>
      <c r="BQ57" s="1"/>
    </row>
    <row r="58" spans="1:69" ht="18" customHeight="1" x14ac:dyDescent="0.2">
      <c r="A58" s="19"/>
      <c r="B58" s="19"/>
      <c r="C58" s="20"/>
      <c r="D58" s="21"/>
      <c r="E58" s="21"/>
      <c r="F58" s="22"/>
      <c r="G58" s="117" t="s">
        <v>394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3"/>
      <c r="T58" s="117" t="s">
        <v>92</v>
      </c>
      <c r="U58" s="92"/>
      <c r="V58" s="92"/>
      <c r="W58" s="92"/>
      <c r="X58" s="93"/>
      <c r="Y58" s="117" t="s">
        <v>397</v>
      </c>
      <c r="Z58" s="92"/>
      <c r="AA58" s="92"/>
      <c r="AB58" s="92"/>
      <c r="AC58" s="92"/>
      <c r="AD58" s="92"/>
      <c r="AE58" s="92"/>
      <c r="AF58" s="92"/>
      <c r="AG58" s="92"/>
      <c r="AH58" s="93"/>
      <c r="AI58" s="27">
        <v>14014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27">
        <v>14014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27">
        <f t="shared" si="0"/>
        <v>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1"/>
      <c r="BN58" s="1"/>
      <c r="BO58" s="1"/>
      <c r="BP58" s="1"/>
      <c r="BQ58" s="1"/>
    </row>
    <row r="59" spans="1:69" ht="15.75" customHeight="1" x14ac:dyDescent="0.2">
      <c r="A59" s="19"/>
      <c r="B59" s="19"/>
      <c r="C59" s="20"/>
      <c r="D59" s="21"/>
      <c r="E59" s="21"/>
      <c r="F59" s="22"/>
      <c r="G59" s="116" t="s">
        <v>100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116" t="s">
        <v>87</v>
      </c>
      <c r="U59" s="33"/>
      <c r="V59" s="33"/>
      <c r="W59" s="33"/>
      <c r="X59" s="34"/>
      <c r="Y59" s="116" t="s">
        <v>87</v>
      </c>
      <c r="Z59" s="33"/>
      <c r="AA59" s="33"/>
      <c r="AB59" s="33"/>
      <c r="AC59" s="33"/>
      <c r="AD59" s="33"/>
      <c r="AE59" s="33"/>
      <c r="AF59" s="33"/>
      <c r="AG59" s="33"/>
      <c r="AH59" s="34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1"/>
      <c r="BN59" s="1"/>
      <c r="BO59" s="1"/>
      <c r="BP59" s="1"/>
      <c r="BQ59" s="1"/>
    </row>
    <row r="60" spans="1:69" ht="28.5" customHeight="1" x14ac:dyDescent="0.2">
      <c r="A60" s="19"/>
      <c r="B60" s="19"/>
      <c r="C60" s="20"/>
      <c r="D60" s="21"/>
      <c r="E60" s="21"/>
      <c r="F60" s="22"/>
      <c r="G60" s="117" t="s">
        <v>395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117" t="s">
        <v>134</v>
      </c>
      <c r="U60" s="92"/>
      <c r="V60" s="92"/>
      <c r="W60" s="92"/>
      <c r="X60" s="93"/>
      <c r="Y60" s="117" t="s">
        <v>102</v>
      </c>
      <c r="Z60" s="92"/>
      <c r="AA60" s="92"/>
      <c r="AB60" s="92"/>
      <c r="AC60" s="92"/>
      <c r="AD60" s="92"/>
      <c r="AE60" s="92"/>
      <c r="AF60" s="92"/>
      <c r="AG60" s="92"/>
      <c r="AH60" s="93"/>
      <c r="AI60" s="27">
        <f>AI56/AI58*1000</f>
        <v>0.91094619666048238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f>AS56/AS58*1000</f>
        <v>0.74468388754103032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-0.16626230911945206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1"/>
      <c r="BN60" s="1"/>
      <c r="BO60" s="1"/>
      <c r="BP60" s="1"/>
      <c r="BQ60" s="1"/>
    </row>
    <row r="61" spans="1:69" ht="15.75" customHeight="1" x14ac:dyDescent="0.2">
      <c r="A61" s="19"/>
      <c r="B61" s="19"/>
      <c r="C61" s="20"/>
      <c r="D61" s="21"/>
      <c r="E61" s="21"/>
      <c r="F61" s="22"/>
      <c r="G61" s="116" t="s">
        <v>138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116" t="s">
        <v>87</v>
      </c>
      <c r="U61" s="33"/>
      <c r="V61" s="33"/>
      <c r="W61" s="33"/>
      <c r="X61" s="34"/>
      <c r="Y61" s="116" t="s">
        <v>87</v>
      </c>
      <c r="Z61" s="33"/>
      <c r="AA61" s="33"/>
      <c r="AB61" s="33"/>
      <c r="AC61" s="33"/>
      <c r="AD61" s="33"/>
      <c r="AE61" s="33"/>
      <c r="AF61" s="33"/>
      <c r="AG61" s="33"/>
      <c r="AH61" s="34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1"/>
      <c r="BN61" s="1"/>
      <c r="BO61" s="1"/>
      <c r="BP61" s="1"/>
      <c r="BQ61" s="1"/>
    </row>
    <row r="62" spans="1:69" ht="18.75" customHeight="1" x14ac:dyDescent="0.2">
      <c r="A62" s="19"/>
      <c r="B62" s="19"/>
      <c r="C62" s="20"/>
      <c r="D62" s="21"/>
      <c r="E62" s="21"/>
      <c r="F62" s="22"/>
      <c r="G62" s="117" t="s">
        <v>396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117" t="s">
        <v>141</v>
      </c>
      <c r="U62" s="92"/>
      <c r="V62" s="92"/>
      <c r="W62" s="92"/>
      <c r="X62" s="93"/>
      <c r="Y62" s="117" t="s">
        <v>102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125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100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-25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1"/>
      <c r="BN62" s="1"/>
      <c r="BO62" s="1"/>
      <c r="BP62" s="1"/>
      <c r="BQ62" s="1"/>
    </row>
    <row r="63" spans="1:6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5.75" x14ac:dyDescent="0.2">
      <c r="A64" s="61" t="s">
        <v>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</row>
    <row r="65" spans="1:69" ht="15" x14ac:dyDescent="0.2">
      <c r="A65" s="78" t="s">
        <v>111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1"/>
      <c r="BN65" s="1"/>
      <c r="BO65" s="1"/>
      <c r="BP65" s="1"/>
      <c r="BQ65" s="1"/>
    </row>
    <row r="66" spans="1:6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5" x14ac:dyDescent="0.2">
      <c r="A67" s="55" t="s">
        <v>22</v>
      </c>
      <c r="B67" s="55"/>
      <c r="C67" s="55"/>
      <c r="D67" s="55" t="s">
        <v>21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79" t="s">
        <v>14</v>
      </c>
      <c r="R67" s="80"/>
      <c r="S67" s="80"/>
      <c r="T67" s="80"/>
      <c r="U67" s="81"/>
      <c r="V67" s="55" t="s">
        <v>41</v>
      </c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 t="s">
        <v>42</v>
      </c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 t="s">
        <v>43</v>
      </c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 t="s">
        <v>44</v>
      </c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</row>
    <row r="68" spans="1:69" ht="15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82"/>
      <c r="R68" s="83"/>
      <c r="S68" s="83"/>
      <c r="T68" s="83"/>
      <c r="U68" s="84"/>
      <c r="V68" s="55" t="s">
        <v>10</v>
      </c>
      <c r="W68" s="55"/>
      <c r="X68" s="55"/>
      <c r="Y68" s="55"/>
      <c r="Z68" s="55" t="s">
        <v>9</v>
      </c>
      <c r="AA68" s="55"/>
      <c r="AB68" s="55"/>
      <c r="AC68" s="55"/>
      <c r="AD68" s="55" t="s">
        <v>23</v>
      </c>
      <c r="AE68" s="55"/>
      <c r="AF68" s="55"/>
      <c r="AG68" s="55"/>
      <c r="AH68" s="55" t="s">
        <v>10</v>
      </c>
      <c r="AI68" s="55"/>
      <c r="AJ68" s="55"/>
      <c r="AK68" s="55"/>
      <c r="AL68" s="55" t="s">
        <v>9</v>
      </c>
      <c r="AM68" s="55"/>
      <c r="AN68" s="55"/>
      <c r="AO68" s="55"/>
      <c r="AP68" s="55" t="s">
        <v>23</v>
      </c>
      <c r="AQ68" s="55"/>
      <c r="AR68" s="55"/>
      <c r="AS68" s="55"/>
      <c r="AT68" s="55" t="s">
        <v>10</v>
      </c>
      <c r="AU68" s="55"/>
      <c r="AV68" s="55"/>
      <c r="AW68" s="55"/>
      <c r="AX68" s="55" t="s">
        <v>9</v>
      </c>
      <c r="AY68" s="55"/>
      <c r="AZ68" s="55"/>
      <c r="BA68" s="55"/>
      <c r="BB68" s="55" t="s">
        <v>23</v>
      </c>
      <c r="BC68" s="55"/>
      <c r="BD68" s="55"/>
      <c r="BE68" s="55"/>
      <c r="BF68" s="55" t="s">
        <v>10</v>
      </c>
      <c r="BG68" s="55"/>
      <c r="BH68" s="55"/>
      <c r="BI68" s="55"/>
      <c r="BJ68" s="55" t="s">
        <v>9</v>
      </c>
      <c r="BK68" s="55"/>
      <c r="BL68" s="55"/>
      <c r="BM68" s="55"/>
      <c r="BN68" s="55" t="s">
        <v>23</v>
      </c>
      <c r="BO68" s="55"/>
      <c r="BP68" s="55"/>
      <c r="BQ68" s="55"/>
    </row>
    <row r="69" spans="1:69" ht="15" x14ac:dyDescent="0.2">
      <c r="A69" s="55">
        <v>1</v>
      </c>
      <c r="B69" s="55"/>
      <c r="C69" s="55"/>
      <c r="D69" s="55">
        <v>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85">
        <v>3</v>
      </c>
      <c r="R69" s="86"/>
      <c r="S69" s="86"/>
      <c r="T69" s="86"/>
      <c r="U69" s="87"/>
      <c r="V69" s="55">
        <v>4</v>
      </c>
      <c r="W69" s="55"/>
      <c r="X69" s="55"/>
      <c r="Y69" s="55"/>
      <c r="Z69" s="55">
        <v>5</v>
      </c>
      <c r="AA69" s="55"/>
      <c r="AB69" s="55"/>
      <c r="AC69" s="55"/>
      <c r="AD69" s="55">
        <v>6</v>
      </c>
      <c r="AE69" s="55"/>
      <c r="AF69" s="55"/>
      <c r="AG69" s="55"/>
      <c r="AH69" s="55">
        <v>7</v>
      </c>
      <c r="AI69" s="55"/>
      <c r="AJ69" s="55"/>
      <c r="AK69" s="55"/>
      <c r="AL69" s="55">
        <v>8</v>
      </c>
      <c r="AM69" s="55"/>
      <c r="AN69" s="55"/>
      <c r="AO69" s="55"/>
      <c r="AP69" s="55">
        <v>9</v>
      </c>
      <c r="AQ69" s="55"/>
      <c r="AR69" s="55"/>
      <c r="AS69" s="55"/>
      <c r="AT69" s="55">
        <v>10</v>
      </c>
      <c r="AU69" s="55"/>
      <c r="AV69" s="55"/>
      <c r="AW69" s="55"/>
      <c r="AX69" s="55">
        <v>11</v>
      </c>
      <c r="AY69" s="55"/>
      <c r="AZ69" s="55"/>
      <c r="BA69" s="55"/>
      <c r="BB69" s="55">
        <v>12</v>
      </c>
      <c r="BC69" s="55"/>
      <c r="BD69" s="55"/>
      <c r="BE69" s="55"/>
      <c r="BF69" s="55">
        <v>13</v>
      </c>
      <c r="BG69" s="55"/>
      <c r="BH69" s="55"/>
      <c r="BI69" s="55"/>
      <c r="BJ69" s="55">
        <v>14</v>
      </c>
      <c r="BK69" s="55"/>
      <c r="BL69" s="55"/>
      <c r="BM69" s="55"/>
      <c r="BN69" s="55">
        <v>15</v>
      </c>
      <c r="BO69" s="55"/>
      <c r="BP69" s="55"/>
      <c r="BQ69" s="55"/>
    </row>
    <row r="70" spans="1:69" ht="15.75" x14ac:dyDescent="0.2">
      <c r="A70" s="65" t="s">
        <v>87</v>
      </c>
      <c r="B70" s="42"/>
      <c r="C70" s="43"/>
      <c r="D70" s="32" t="s">
        <v>88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65"/>
      <c r="R70" s="42"/>
      <c r="S70" s="42"/>
      <c r="T70" s="42"/>
      <c r="U70" s="43"/>
      <c r="V70" s="56"/>
      <c r="W70" s="57"/>
      <c r="X70" s="57"/>
      <c r="Y70" s="58"/>
      <c r="Z70" s="56"/>
      <c r="AA70" s="57"/>
      <c r="AB70" s="57"/>
      <c r="AC70" s="58"/>
      <c r="AD70" s="56">
        <f>V70+Z70</f>
        <v>0</v>
      </c>
      <c r="AE70" s="57"/>
      <c r="AF70" s="57"/>
      <c r="AG70" s="58"/>
      <c r="AH70" s="56"/>
      <c r="AI70" s="57"/>
      <c r="AJ70" s="57"/>
      <c r="AK70" s="58"/>
      <c r="AL70" s="56"/>
      <c r="AM70" s="57"/>
      <c r="AN70" s="57"/>
      <c r="AO70" s="58"/>
      <c r="AP70" s="56">
        <f>AH70+AL70</f>
        <v>0</v>
      </c>
      <c r="AQ70" s="57"/>
      <c r="AR70" s="57"/>
      <c r="AS70" s="58"/>
      <c r="AT70" s="56"/>
      <c r="AU70" s="57"/>
      <c r="AV70" s="57"/>
      <c r="AW70" s="58"/>
      <c r="AX70" s="56"/>
      <c r="AY70" s="57"/>
      <c r="AZ70" s="57"/>
      <c r="BA70" s="58"/>
      <c r="BB70" s="56">
        <f>AT70+AX70</f>
        <v>0</v>
      </c>
      <c r="BC70" s="57"/>
      <c r="BD70" s="57"/>
      <c r="BE70" s="58"/>
      <c r="BF70" s="62"/>
      <c r="BG70" s="63"/>
      <c r="BH70" s="63"/>
      <c r="BI70" s="64"/>
      <c r="BJ70" s="56"/>
      <c r="BK70" s="57"/>
      <c r="BL70" s="57"/>
      <c r="BM70" s="58"/>
      <c r="BN70" s="56">
        <f>BF70+BJ70</f>
        <v>0</v>
      </c>
      <c r="BO70" s="57"/>
      <c r="BP70" s="57"/>
      <c r="BQ70" s="58"/>
    </row>
    <row r="71" spans="1:6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x14ac:dyDescent="0.2">
      <c r="A73" s="59" t="s">
        <v>35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1"/>
      <c r="BN73" s="1"/>
      <c r="BO73" s="1"/>
      <c r="BP73" s="1"/>
      <c r="BQ73" s="1"/>
    </row>
    <row r="74" spans="1:69" x14ac:dyDescent="0.2">
      <c r="A74" s="59" t="s">
        <v>36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1"/>
      <c r="BN74" s="1"/>
      <c r="BO74" s="1"/>
      <c r="BP74" s="1"/>
      <c r="BQ74" s="1"/>
    </row>
    <row r="75" spans="1:69" x14ac:dyDescent="0.2">
      <c r="A75" s="59" t="s">
        <v>37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1"/>
      <c r="BN75" s="1"/>
      <c r="BO75" s="1"/>
      <c r="BP75" s="1"/>
      <c r="BQ75" s="1"/>
    </row>
    <row r="76" spans="1:69" ht="15.75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1"/>
      <c r="BN76" s="1"/>
      <c r="BO76" s="1"/>
      <c r="BP76" s="1"/>
      <c r="BQ76" s="1"/>
    </row>
    <row r="77" spans="1:6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37.5" customHeight="1" x14ac:dyDescent="0.2">
      <c r="A78" s="47" t="s">
        <v>107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5"/>
      <c r="AO78" s="5"/>
      <c r="AP78" s="50" t="s">
        <v>109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1"/>
      <c r="BJ78" s="1"/>
      <c r="BK78" s="1"/>
      <c r="BL78" s="1"/>
      <c r="BM78" s="1"/>
      <c r="BN78" s="1"/>
      <c r="BO78" s="1"/>
      <c r="BP78" s="1"/>
      <c r="BQ78" s="1"/>
    </row>
    <row r="79" spans="1:6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6" t="s">
        <v>38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9"/>
      <c r="AO79" s="9"/>
      <c r="AP79" s="46" t="s">
        <v>39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"/>
      <c r="BJ79" s="1"/>
      <c r="BK79" s="1"/>
      <c r="BL79" s="1"/>
      <c r="BM79" s="1"/>
      <c r="BN79" s="1"/>
      <c r="BO79" s="1"/>
      <c r="BP79" s="1"/>
      <c r="BQ79" s="1"/>
    </row>
    <row r="80" spans="1:6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42.75" customHeight="1" x14ac:dyDescent="0.2">
      <c r="A82" s="47" t="s">
        <v>108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5"/>
      <c r="AO82" s="5"/>
      <c r="AP82" s="50" t="s">
        <v>110</v>
      </c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1"/>
      <c r="BJ82" s="1"/>
      <c r="BK82" s="1"/>
      <c r="BL82" s="1"/>
      <c r="BM82" s="1"/>
      <c r="BN82" s="1"/>
      <c r="BO82" s="1"/>
      <c r="BP82" s="1"/>
      <c r="BQ82" s="1"/>
    </row>
    <row r="83" spans="1:6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6" t="s">
        <v>38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9"/>
      <c r="AO83" s="9"/>
      <c r="AP83" s="46" t="s">
        <v>39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</sheetData>
  <mergeCells count="331"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J70:BM70"/>
    <mergeCell ref="BN70:BQ70"/>
    <mergeCell ref="A73:BL73"/>
    <mergeCell ref="A74:BL74"/>
    <mergeCell ref="A75:BL75"/>
    <mergeCell ref="A76:BL76"/>
    <mergeCell ref="AL70:AO70"/>
    <mergeCell ref="AP70:AS70"/>
    <mergeCell ref="AT70:AW70"/>
    <mergeCell ref="AX70:BA70"/>
    <mergeCell ref="BB70:BE70"/>
    <mergeCell ref="BF70:BI70"/>
    <mergeCell ref="A70:C70"/>
    <mergeCell ref="D70:P70"/>
    <mergeCell ref="Q70:U70"/>
    <mergeCell ref="V70:Y70"/>
    <mergeCell ref="Z70:AC70"/>
    <mergeCell ref="AD70:AG70"/>
    <mergeCell ref="AH70:AK70"/>
    <mergeCell ref="BB69:BE69"/>
    <mergeCell ref="BF69:BI69"/>
    <mergeCell ref="BJ69:BM69"/>
    <mergeCell ref="BN69:BQ69"/>
    <mergeCell ref="AD69:AG69"/>
    <mergeCell ref="AH69:AK69"/>
    <mergeCell ref="AL69:AO69"/>
    <mergeCell ref="AP69:AS69"/>
    <mergeCell ref="AT69:AW69"/>
    <mergeCell ref="AX69:BA69"/>
    <mergeCell ref="A69:C69"/>
    <mergeCell ref="D69:P69"/>
    <mergeCell ref="Q69:U69"/>
    <mergeCell ref="V69:Y69"/>
    <mergeCell ref="Z69:AC69"/>
    <mergeCell ref="Z68:AC68"/>
    <mergeCell ref="AD68:AG68"/>
    <mergeCell ref="AH68:AK68"/>
    <mergeCell ref="AL68:AO68"/>
    <mergeCell ref="A64:BQ64"/>
    <mergeCell ref="A65:BL65"/>
    <mergeCell ref="A67:C68"/>
    <mergeCell ref="D67:P68"/>
    <mergeCell ref="Q67:U68"/>
    <mergeCell ref="V67:AG67"/>
    <mergeCell ref="AH67:AS67"/>
    <mergeCell ref="AT67:BE67"/>
    <mergeCell ref="BF67:BQ67"/>
    <mergeCell ref="V68:Y68"/>
    <mergeCell ref="AX68:BA68"/>
    <mergeCell ref="BB68:BE68"/>
    <mergeCell ref="BF68:BI68"/>
    <mergeCell ref="BJ68:BM68"/>
    <mergeCell ref="BN68:BQ68"/>
    <mergeCell ref="AP68:AS68"/>
    <mergeCell ref="AT68:AW68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BC52:BL52"/>
    <mergeCell ref="A51:B51"/>
    <mergeCell ref="C51:F51"/>
    <mergeCell ref="G51:S51"/>
    <mergeCell ref="T51:X51"/>
    <mergeCell ref="Y51:AH51"/>
    <mergeCell ref="AI51:AR51"/>
    <mergeCell ref="AS55:BB55"/>
    <mergeCell ref="BC55:BL55"/>
    <mergeCell ref="A49:BL49"/>
    <mergeCell ref="A47:P47"/>
    <mergeCell ref="Q47:U47"/>
    <mergeCell ref="V47:Z47"/>
    <mergeCell ref="AA47:AF47"/>
    <mergeCell ref="AG47:AK47"/>
    <mergeCell ref="AL47:AP47"/>
    <mergeCell ref="A54:B54"/>
    <mergeCell ref="C54:F54"/>
    <mergeCell ref="G54:BB54"/>
    <mergeCell ref="BC54:BL54"/>
    <mergeCell ref="A53:B53"/>
    <mergeCell ref="C53:F53"/>
    <mergeCell ref="G53:BB53"/>
    <mergeCell ref="BC53:BL53"/>
    <mergeCell ref="AS51:BB51"/>
    <mergeCell ref="BC51:BL51"/>
    <mergeCell ref="A52:B52"/>
    <mergeCell ref="C52:F52"/>
    <mergeCell ref="G52:S52"/>
    <mergeCell ref="T52:X52"/>
    <mergeCell ref="Y52:AH52"/>
    <mergeCell ref="AI52:AR52"/>
    <mergeCell ref="AS52:BB52"/>
    <mergeCell ref="AW46:AZ46"/>
    <mergeCell ref="BA46:BD46"/>
    <mergeCell ref="BE46:BH46"/>
    <mergeCell ref="BI46:BQ46"/>
    <mergeCell ref="AQ45:AV45"/>
    <mergeCell ref="AW45:AZ45"/>
    <mergeCell ref="BA45:BD45"/>
    <mergeCell ref="BE45:BH45"/>
    <mergeCell ref="AQ47:AV47"/>
    <mergeCell ref="AW47:AZ47"/>
    <mergeCell ref="BA47:BD47"/>
    <mergeCell ref="BE47:BH47"/>
    <mergeCell ref="BI47:BQ47"/>
    <mergeCell ref="A46:P46"/>
    <mergeCell ref="Q46:U46"/>
    <mergeCell ref="V46:Z46"/>
    <mergeCell ref="AA46:AF46"/>
    <mergeCell ref="AG46:AK46"/>
    <mergeCell ref="AL46:AP46"/>
    <mergeCell ref="A44:P45"/>
    <mergeCell ref="Q44:AF44"/>
    <mergeCell ref="AG44:AV44"/>
    <mergeCell ref="AQ46:AV46"/>
    <mergeCell ref="AW44:BH44"/>
    <mergeCell ref="BI44:BQ45"/>
    <mergeCell ref="Q45:U45"/>
    <mergeCell ref="V45:Z45"/>
    <mergeCell ref="AA45:AF45"/>
    <mergeCell ref="AG45:AK45"/>
    <mergeCell ref="AL45:AP45"/>
    <mergeCell ref="AY38:BB38"/>
    <mergeCell ref="BC38:BF38"/>
    <mergeCell ref="BG38:BJ38"/>
    <mergeCell ref="BK38:BQ38"/>
    <mergeCell ref="A41:BL41"/>
    <mergeCell ref="A42:BL42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BG36:BJ36"/>
    <mergeCell ref="BK36:BQ36"/>
    <mergeCell ref="B37:E37"/>
    <mergeCell ref="F37:I37"/>
    <mergeCell ref="J37:Z37"/>
    <mergeCell ref="AA37:AD37"/>
    <mergeCell ref="AE37:AH37"/>
    <mergeCell ref="AI37:AL37"/>
    <mergeCell ref="BK37:BQ37"/>
    <mergeCell ref="AM37:AP37"/>
    <mergeCell ref="AQ37:AT37"/>
    <mergeCell ref="AU37:AX37"/>
    <mergeCell ref="AY37:BB37"/>
    <mergeCell ref="BC37:BF37"/>
    <mergeCell ref="BG37:BJ37"/>
    <mergeCell ref="BK35:BQ35"/>
    <mergeCell ref="B36:E36"/>
    <mergeCell ref="F36:I36"/>
    <mergeCell ref="J36:Z36"/>
    <mergeCell ref="AA36:AD36"/>
    <mergeCell ref="AE36:AH36"/>
    <mergeCell ref="AI36:AL36"/>
    <mergeCell ref="AM36:AP36"/>
    <mergeCell ref="AQ36:AT36"/>
    <mergeCell ref="AU36:AX36"/>
    <mergeCell ref="AM35:AP35"/>
    <mergeCell ref="AQ35:AT35"/>
    <mergeCell ref="AU35:AX35"/>
    <mergeCell ref="AY35:BB35"/>
    <mergeCell ref="BC35:BF35"/>
    <mergeCell ref="BG35:BJ35"/>
    <mergeCell ref="B35:E35"/>
    <mergeCell ref="F35:I35"/>
    <mergeCell ref="J35:Z35"/>
    <mergeCell ref="AA35:AD35"/>
    <mergeCell ref="AE35:AH35"/>
    <mergeCell ref="AI35:AL35"/>
    <mergeCell ref="AY36:BB36"/>
    <mergeCell ref="BC36:BF36"/>
    <mergeCell ref="AQ34:AT34"/>
    <mergeCell ref="AU34:AX34"/>
    <mergeCell ref="AY34:BB34"/>
    <mergeCell ref="BC34:BF34"/>
    <mergeCell ref="BG34:BJ34"/>
    <mergeCell ref="BK34:BQ34"/>
    <mergeCell ref="AY33:BB33"/>
    <mergeCell ref="BC33:BF33"/>
    <mergeCell ref="BG33:BJ33"/>
    <mergeCell ref="AQ33:AT33"/>
    <mergeCell ref="AU33:AX33"/>
    <mergeCell ref="B34:E34"/>
    <mergeCell ref="F34:I34"/>
    <mergeCell ref="J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29:BL29"/>
    <mergeCell ref="A30:BL30"/>
    <mergeCell ref="A32:A33"/>
    <mergeCell ref="B32:E33"/>
    <mergeCell ref="F32:I33"/>
    <mergeCell ref="J32:Z33"/>
    <mergeCell ref="AA32:AL32"/>
    <mergeCell ref="AM32:AX32"/>
    <mergeCell ref="AY32:BJ32"/>
    <mergeCell ref="BK32:BQ33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L26"/>
    <mergeCell ref="AX25:BD25"/>
    <mergeCell ref="BE25:BL25"/>
    <mergeCell ref="AQ24:AW24"/>
    <mergeCell ref="AX24:BD24"/>
    <mergeCell ref="BE24:BL24"/>
    <mergeCell ref="A25:G25"/>
    <mergeCell ref="H25:N25"/>
    <mergeCell ref="O25:U25"/>
    <mergeCell ref="V25:AB25"/>
    <mergeCell ref="AC25:AI25"/>
    <mergeCell ref="AJ25:AP25"/>
    <mergeCell ref="AQ25:AW25"/>
    <mergeCell ref="A24:G24"/>
    <mergeCell ref="H24:N24"/>
    <mergeCell ref="O24:U24"/>
    <mergeCell ref="V24:AB24"/>
    <mergeCell ref="AC24:AI24"/>
    <mergeCell ref="AJ24:AP24"/>
    <mergeCell ref="A18:K18"/>
    <mergeCell ref="L18:AB18"/>
    <mergeCell ref="AC18:BB18"/>
    <mergeCell ref="A20:BL20"/>
    <mergeCell ref="A21:BL21"/>
    <mergeCell ref="A23:U23"/>
    <mergeCell ref="V23:AP23"/>
    <mergeCell ref="AQ23:BL23"/>
    <mergeCell ref="B15:K15"/>
    <mergeCell ref="L15:BL15"/>
    <mergeCell ref="A16:K16"/>
    <mergeCell ref="L16:AP16"/>
    <mergeCell ref="B17:K17"/>
    <mergeCell ref="M17:AA17"/>
    <mergeCell ref="AC17:BL17"/>
    <mergeCell ref="A10:BL10"/>
    <mergeCell ref="A11:BL11"/>
    <mergeCell ref="Y12:AL12"/>
    <mergeCell ref="B13:K13"/>
    <mergeCell ref="L13:BL13"/>
    <mergeCell ref="A14:K14"/>
    <mergeCell ref="L14:AP14"/>
    <mergeCell ref="AO1:BL3"/>
    <mergeCell ref="A4:BL4"/>
    <mergeCell ref="A5:BL5"/>
    <mergeCell ref="A6:BL6"/>
    <mergeCell ref="A7:BL7"/>
    <mergeCell ref="A8:BL8"/>
  </mergeCells>
  <conditionalFormatting sqref="C53:F53">
    <cfRule type="cellIs" dxfId="85" priority="26" stopIfTrue="1" operator="equal">
      <formula>#REF!</formula>
    </cfRule>
  </conditionalFormatting>
  <conditionalFormatting sqref="C54:F54">
    <cfRule type="cellIs" dxfId="84" priority="25" stopIfTrue="1" operator="equal">
      <formula>$C53</formula>
    </cfRule>
  </conditionalFormatting>
  <conditionalFormatting sqref="C55:F55">
    <cfRule type="cellIs" dxfId="83" priority="22" stopIfTrue="1" operator="equal">
      <formula>#REF!</formula>
    </cfRule>
  </conditionalFormatting>
  <conditionalFormatting sqref="C56:F56">
    <cfRule type="cellIs" dxfId="82" priority="21" stopIfTrue="1" operator="equal">
      <formula>$C55</formula>
    </cfRule>
  </conditionalFormatting>
  <conditionalFormatting sqref="C57:F57">
    <cfRule type="cellIs" dxfId="81" priority="20" stopIfTrue="1" operator="equal">
      <formula>$C56</formula>
    </cfRule>
  </conditionalFormatting>
  <conditionalFormatting sqref="C58:F58">
    <cfRule type="cellIs" dxfId="80" priority="19" stopIfTrue="1" operator="equal">
      <formula>$C57</formula>
    </cfRule>
  </conditionalFormatting>
  <conditionalFormatting sqref="C59:F59">
    <cfRule type="cellIs" dxfId="79" priority="18" stopIfTrue="1" operator="equal">
      <formula>$C58</formula>
    </cfRule>
  </conditionalFormatting>
  <conditionalFormatting sqref="C60:F60">
    <cfRule type="cellIs" dxfId="78" priority="17" stopIfTrue="1" operator="equal">
      <formula>$C59</formula>
    </cfRule>
  </conditionalFormatting>
  <conditionalFormatting sqref="C61:F61">
    <cfRule type="cellIs" dxfId="77" priority="16" stopIfTrue="1" operator="equal">
      <formula>$C60</formula>
    </cfRule>
  </conditionalFormatting>
  <conditionalFormatting sqref="C62:F62">
    <cfRule type="cellIs" dxfId="76" priority="15" stopIfTrue="1" operator="equal">
      <formula>$C61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84"/>
  <sheetViews>
    <sheetView workbookViewId="0">
      <selection activeCell="AA34" sqref="AA34:AD34"/>
    </sheetView>
  </sheetViews>
  <sheetFormatPr defaultRowHeight="12.75" x14ac:dyDescent="0.2"/>
  <cols>
    <col min="1" max="69" width="3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</row>
    <row r="4" spans="1:69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</row>
    <row r="5" spans="1:69" ht="5.2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</row>
    <row r="6" spans="1:69" hidden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</row>
    <row r="7" spans="1:69" hidden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"/>
      <c r="BN7" s="1"/>
      <c r="BO7" s="1"/>
      <c r="BP7" s="1"/>
      <c r="BQ7" s="1"/>
    </row>
    <row r="8" spans="1:69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"/>
      <c r="BN8" s="1"/>
      <c r="BO8" s="1"/>
      <c r="BP8" s="1"/>
      <c r="BQ8" s="1"/>
    </row>
    <row r="9" spans="1:6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5.75" x14ac:dyDescent="0.2">
      <c r="A10" s="112" t="s">
        <v>67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"/>
      <c r="BN10" s="1"/>
      <c r="BO10" s="1"/>
      <c r="BP10" s="1"/>
      <c r="BQ10" s="1"/>
    </row>
    <row r="11" spans="1:69" ht="15.75" x14ac:dyDescent="0.2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"/>
      <c r="BN11" s="1"/>
      <c r="BO11" s="1"/>
      <c r="BP11" s="1"/>
      <c r="BQ11" s="1"/>
    </row>
    <row r="12" spans="1:69" ht="15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3" t="s">
        <v>321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5.75" x14ac:dyDescent="0.2">
      <c r="A13" s="4" t="s">
        <v>26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</row>
    <row r="14" spans="1:69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x14ac:dyDescent="0.2">
      <c r="A15" s="4" t="s">
        <v>27</v>
      </c>
      <c r="B15" s="108" t="s">
        <v>114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50" t="s">
        <v>142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</row>
    <row r="16" spans="1:69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.75" customHeight="1" x14ac:dyDescent="0.2">
      <c r="A17" s="4" t="s">
        <v>28</v>
      </c>
      <c r="B17" s="108" t="s">
        <v>374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"/>
      <c r="AC17" s="50" t="s">
        <v>373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"/>
      <c r="BN17" s="1"/>
      <c r="BO17" s="1"/>
      <c r="BP17" s="1"/>
      <c r="BQ17" s="1"/>
    </row>
    <row r="18" spans="1:69" ht="15.75" x14ac:dyDescent="0.2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 t="s">
        <v>29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 t="s">
        <v>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5.75" x14ac:dyDescent="0.2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"/>
      <c r="BN20" s="1"/>
      <c r="BO20" s="1"/>
      <c r="BP20" s="1"/>
      <c r="BQ20" s="1"/>
    </row>
    <row r="21" spans="1:69" ht="15" x14ac:dyDescent="0.2">
      <c r="A21" s="78" t="s">
        <v>111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1"/>
      <c r="BN21" s="1"/>
      <c r="BO21" s="1"/>
      <c r="BP21" s="1"/>
      <c r="BQ21" s="1"/>
    </row>
    <row r="22" spans="1:6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5.75" x14ac:dyDescent="0.2">
      <c r="A23" s="19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 t="s">
        <v>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</row>
    <row r="24" spans="1:69" ht="15.75" x14ac:dyDescent="0.2">
      <c r="A24" s="19" t="s">
        <v>10</v>
      </c>
      <c r="B24" s="19"/>
      <c r="C24" s="19"/>
      <c r="D24" s="19"/>
      <c r="E24" s="19"/>
      <c r="F24" s="19"/>
      <c r="G24" s="19"/>
      <c r="H24" s="19" t="s">
        <v>9</v>
      </c>
      <c r="I24" s="19"/>
      <c r="J24" s="19"/>
      <c r="K24" s="19"/>
      <c r="L24" s="19"/>
      <c r="M24" s="19"/>
      <c r="N24" s="19"/>
      <c r="O24" s="19" t="s">
        <v>8</v>
      </c>
      <c r="P24" s="19"/>
      <c r="Q24" s="19"/>
      <c r="R24" s="19"/>
      <c r="S24" s="19"/>
      <c r="T24" s="19"/>
      <c r="U24" s="19"/>
      <c r="V24" s="19" t="s">
        <v>10</v>
      </c>
      <c r="W24" s="19"/>
      <c r="X24" s="19"/>
      <c r="Y24" s="19"/>
      <c r="Z24" s="19"/>
      <c r="AA24" s="19"/>
      <c r="AB24" s="19"/>
      <c r="AC24" s="19" t="s">
        <v>9</v>
      </c>
      <c r="AD24" s="19"/>
      <c r="AE24" s="19"/>
      <c r="AF24" s="19"/>
      <c r="AG24" s="19"/>
      <c r="AH24" s="19"/>
      <c r="AI24" s="19"/>
      <c r="AJ24" s="19" t="s">
        <v>8</v>
      </c>
      <c r="AK24" s="19"/>
      <c r="AL24" s="19"/>
      <c r="AM24" s="19"/>
      <c r="AN24" s="19"/>
      <c r="AO24" s="19"/>
      <c r="AP24" s="19"/>
      <c r="AQ24" s="19" t="s">
        <v>10</v>
      </c>
      <c r="AR24" s="19"/>
      <c r="AS24" s="19"/>
      <c r="AT24" s="19"/>
      <c r="AU24" s="19"/>
      <c r="AV24" s="19"/>
      <c r="AW24" s="19"/>
      <c r="AX24" s="19" t="s">
        <v>9</v>
      </c>
      <c r="AY24" s="19"/>
      <c r="AZ24" s="19"/>
      <c r="BA24" s="19"/>
      <c r="BB24" s="19"/>
      <c r="BC24" s="19"/>
      <c r="BD24" s="19"/>
      <c r="BE24" s="19" t="s">
        <v>8</v>
      </c>
      <c r="BF24" s="19"/>
      <c r="BG24" s="19"/>
      <c r="BH24" s="19"/>
      <c r="BI24" s="19"/>
      <c r="BJ24" s="19"/>
      <c r="BK24" s="19"/>
      <c r="BL24" s="19"/>
      <c r="BM24" s="1"/>
      <c r="BN24" s="1"/>
      <c r="BO24" s="1"/>
      <c r="BP24" s="1"/>
      <c r="BQ24" s="1"/>
    </row>
    <row r="25" spans="1:69" ht="15.75" x14ac:dyDescent="0.2">
      <c r="A25" s="19">
        <v>1</v>
      </c>
      <c r="B25" s="19"/>
      <c r="C25" s="19"/>
      <c r="D25" s="19"/>
      <c r="E25" s="19"/>
      <c r="F25" s="19"/>
      <c r="G25" s="19"/>
      <c r="H25" s="19">
        <v>2</v>
      </c>
      <c r="I25" s="19"/>
      <c r="J25" s="19"/>
      <c r="K25" s="19"/>
      <c r="L25" s="19"/>
      <c r="M25" s="19"/>
      <c r="N25" s="19"/>
      <c r="O25" s="19">
        <v>3</v>
      </c>
      <c r="P25" s="19"/>
      <c r="Q25" s="19"/>
      <c r="R25" s="19"/>
      <c r="S25" s="19"/>
      <c r="T25" s="19"/>
      <c r="U25" s="19"/>
      <c r="V25" s="19">
        <v>4</v>
      </c>
      <c r="W25" s="19"/>
      <c r="X25" s="19"/>
      <c r="Y25" s="19"/>
      <c r="Z25" s="19"/>
      <c r="AA25" s="19"/>
      <c r="AB25" s="19"/>
      <c r="AC25" s="19">
        <v>5</v>
      </c>
      <c r="AD25" s="19"/>
      <c r="AE25" s="19"/>
      <c r="AF25" s="19"/>
      <c r="AG25" s="19"/>
      <c r="AH25" s="19"/>
      <c r="AI25" s="19"/>
      <c r="AJ25" s="19">
        <v>6</v>
      </c>
      <c r="AK25" s="19"/>
      <c r="AL25" s="19"/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/>
      <c r="AW25" s="19"/>
      <c r="AX25" s="19">
        <v>8</v>
      </c>
      <c r="AY25" s="19"/>
      <c r="AZ25" s="19"/>
      <c r="BA25" s="19"/>
      <c r="BB25" s="19"/>
      <c r="BC25" s="19"/>
      <c r="BD25" s="19"/>
      <c r="BE25" s="19">
        <v>9</v>
      </c>
      <c r="BF25" s="19"/>
      <c r="BG25" s="19"/>
      <c r="BH25" s="19"/>
      <c r="BI25" s="19"/>
      <c r="BJ25" s="19"/>
      <c r="BK25" s="19"/>
      <c r="BL25" s="19"/>
      <c r="BM25" s="1"/>
      <c r="BN25" s="1"/>
      <c r="BO25" s="1"/>
      <c r="BP25" s="1"/>
      <c r="BQ25" s="1"/>
    </row>
    <row r="26" spans="1:69" ht="15.75" x14ac:dyDescent="0.2">
      <c r="A26" s="27">
        <v>2853.6469999999999</v>
      </c>
      <c r="B26" s="27"/>
      <c r="C26" s="27"/>
      <c r="D26" s="27"/>
      <c r="E26" s="27"/>
      <c r="F26" s="27"/>
      <c r="G26" s="27"/>
      <c r="H26" s="27">
        <v>0</v>
      </c>
      <c r="I26" s="27"/>
      <c r="J26" s="27"/>
      <c r="K26" s="27"/>
      <c r="L26" s="27"/>
      <c r="M26" s="27"/>
      <c r="N26" s="27"/>
      <c r="O26" s="27">
        <f>A26+H26</f>
        <v>2853.6469999999999</v>
      </c>
      <c r="P26" s="27"/>
      <c r="Q26" s="27"/>
      <c r="R26" s="27"/>
      <c r="S26" s="27"/>
      <c r="T26" s="27"/>
      <c r="U26" s="27"/>
      <c r="V26" s="27">
        <v>2853.6469999999999</v>
      </c>
      <c r="W26" s="27"/>
      <c r="X26" s="27"/>
      <c r="Y26" s="27"/>
      <c r="Z26" s="27"/>
      <c r="AA26" s="27"/>
      <c r="AB26" s="27"/>
      <c r="AC26" s="27">
        <v>0</v>
      </c>
      <c r="AD26" s="27"/>
      <c r="AE26" s="27"/>
      <c r="AF26" s="27"/>
      <c r="AG26" s="27"/>
      <c r="AH26" s="27"/>
      <c r="AI26" s="27"/>
      <c r="AJ26" s="27">
        <f>V26+AC26</f>
        <v>2853.6469999999999</v>
      </c>
      <c r="AK26" s="27"/>
      <c r="AL26" s="27"/>
      <c r="AM26" s="27"/>
      <c r="AN26" s="27"/>
      <c r="AO26" s="27"/>
      <c r="AP26" s="27"/>
      <c r="AQ26" s="27">
        <f>V26-A26</f>
        <v>0</v>
      </c>
      <c r="AR26" s="27"/>
      <c r="AS26" s="27"/>
      <c r="AT26" s="27"/>
      <c r="AU26" s="27"/>
      <c r="AV26" s="27"/>
      <c r="AW26" s="27"/>
      <c r="AX26" s="27">
        <f>AC26-H26</f>
        <v>0</v>
      </c>
      <c r="AY26" s="27"/>
      <c r="AZ26" s="27"/>
      <c r="BA26" s="27"/>
      <c r="BB26" s="27"/>
      <c r="BC26" s="27"/>
      <c r="BD26" s="27"/>
      <c r="BE26" s="27">
        <f>AQ26+AX26</f>
        <v>0</v>
      </c>
      <c r="BF26" s="27"/>
      <c r="BG26" s="27"/>
      <c r="BH26" s="27"/>
      <c r="BI26" s="27"/>
      <c r="BJ26" s="27"/>
      <c r="BK26" s="27"/>
      <c r="BL26" s="27"/>
      <c r="BM26" s="1"/>
      <c r="BN26" s="1"/>
      <c r="BO26" s="1"/>
      <c r="BP26" s="1"/>
      <c r="BQ26" s="1"/>
    </row>
    <row r="27" spans="1:6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5.75" x14ac:dyDescent="0.2">
      <c r="A29" s="100" t="s">
        <v>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"/>
      <c r="BN29" s="1"/>
      <c r="BO29" s="1"/>
      <c r="BP29" s="1"/>
      <c r="BQ29" s="1"/>
    </row>
    <row r="30" spans="1:69" ht="15" x14ac:dyDescent="0.2">
      <c r="A30" s="78" t="s">
        <v>112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1"/>
      <c r="BN30" s="1"/>
      <c r="BO30" s="1"/>
      <c r="BP30" s="1"/>
      <c r="BQ30" s="1"/>
    </row>
    <row r="31" spans="1:6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5.75" x14ac:dyDescent="0.2">
      <c r="A32" s="19" t="s">
        <v>15</v>
      </c>
      <c r="B32" s="19" t="s">
        <v>14</v>
      </c>
      <c r="C32" s="19"/>
      <c r="D32" s="19"/>
      <c r="E32" s="19"/>
      <c r="F32" s="19" t="s">
        <v>30</v>
      </c>
      <c r="G32" s="19"/>
      <c r="H32" s="19"/>
      <c r="I32" s="19"/>
      <c r="J32" s="19" t="s"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 t="s">
        <v>13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12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 t="s">
        <v>5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 t="s">
        <v>80</v>
      </c>
      <c r="BL32" s="19"/>
      <c r="BM32" s="19"/>
      <c r="BN32" s="19"/>
      <c r="BO32" s="19"/>
      <c r="BP32" s="19"/>
      <c r="BQ32" s="19"/>
    </row>
    <row r="33" spans="1:69" ht="15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 t="s">
        <v>10</v>
      </c>
      <c r="AB33" s="19"/>
      <c r="AC33" s="19"/>
      <c r="AD33" s="19"/>
      <c r="AE33" s="19" t="s">
        <v>9</v>
      </c>
      <c r="AF33" s="19"/>
      <c r="AG33" s="19"/>
      <c r="AH33" s="19"/>
      <c r="AI33" s="19" t="s">
        <v>8</v>
      </c>
      <c r="AJ33" s="19"/>
      <c r="AK33" s="19"/>
      <c r="AL33" s="19"/>
      <c r="AM33" s="19" t="s">
        <v>10</v>
      </c>
      <c r="AN33" s="19"/>
      <c r="AO33" s="19"/>
      <c r="AP33" s="19"/>
      <c r="AQ33" s="19" t="s">
        <v>9</v>
      </c>
      <c r="AR33" s="19"/>
      <c r="AS33" s="19"/>
      <c r="AT33" s="19"/>
      <c r="AU33" s="19" t="s">
        <v>8</v>
      </c>
      <c r="AV33" s="19"/>
      <c r="AW33" s="19"/>
      <c r="AX33" s="19"/>
      <c r="AY33" s="19" t="s">
        <v>10</v>
      </c>
      <c r="AZ33" s="19"/>
      <c r="BA33" s="19"/>
      <c r="BB33" s="19"/>
      <c r="BC33" s="19" t="s">
        <v>9</v>
      </c>
      <c r="BD33" s="19"/>
      <c r="BE33" s="19"/>
      <c r="BF33" s="19"/>
      <c r="BG33" s="19" t="s">
        <v>8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15.75" x14ac:dyDescent="0.2">
      <c r="A34" s="7">
        <v>1</v>
      </c>
      <c r="B34" s="19">
        <v>2</v>
      </c>
      <c r="C34" s="19"/>
      <c r="D34" s="19"/>
      <c r="E34" s="19"/>
      <c r="F34" s="19">
        <v>3</v>
      </c>
      <c r="G34" s="19"/>
      <c r="H34" s="19"/>
      <c r="I34" s="19"/>
      <c r="J34" s="19">
        <v>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5</v>
      </c>
      <c r="AB34" s="19"/>
      <c r="AC34" s="19"/>
      <c r="AD34" s="19"/>
      <c r="AE34" s="19">
        <v>6</v>
      </c>
      <c r="AF34" s="19"/>
      <c r="AG34" s="19"/>
      <c r="AH34" s="19"/>
      <c r="AI34" s="19">
        <v>7</v>
      </c>
      <c r="AJ34" s="19"/>
      <c r="AK34" s="19"/>
      <c r="AL34" s="19"/>
      <c r="AM34" s="19">
        <v>8</v>
      </c>
      <c r="AN34" s="19"/>
      <c r="AO34" s="19"/>
      <c r="AP34" s="19"/>
      <c r="AQ34" s="19">
        <v>9</v>
      </c>
      <c r="AR34" s="19"/>
      <c r="AS34" s="19"/>
      <c r="AT34" s="19"/>
      <c r="AU34" s="19">
        <v>10</v>
      </c>
      <c r="AV34" s="19"/>
      <c r="AW34" s="19"/>
      <c r="AX34" s="19"/>
      <c r="AY34" s="19">
        <v>11</v>
      </c>
      <c r="AZ34" s="19"/>
      <c r="BA34" s="19"/>
      <c r="BB34" s="19"/>
      <c r="BC34" s="19">
        <v>12</v>
      </c>
      <c r="BD34" s="19"/>
      <c r="BE34" s="19"/>
      <c r="BF34" s="19"/>
      <c r="BG34" s="19">
        <v>13</v>
      </c>
      <c r="BH34" s="19"/>
      <c r="BI34" s="19"/>
      <c r="BJ34" s="19"/>
      <c r="BK34" s="19">
        <v>14</v>
      </c>
      <c r="BL34" s="19"/>
      <c r="BM34" s="19"/>
      <c r="BN34" s="19"/>
      <c r="BO34" s="19"/>
      <c r="BP34" s="19"/>
      <c r="BQ34" s="19"/>
    </row>
    <row r="35" spans="1:69" ht="33.75" customHeight="1" x14ac:dyDescent="0.2">
      <c r="A35" s="11">
        <v>1</v>
      </c>
      <c r="B35" s="41" t="s">
        <v>374</v>
      </c>
      <c r="C35" s="42"/>
      <c r="D35" s="42"/>
      <c r="E35" s="43"/>
      <c r="F35" s="44" t="s">
        <v>376</v>
      </c>
      <c r="G35" s="45"/>
      <c r="H35" s="45"/>
      <c r="I35" s="45"/>
      <c r="J35" s="23" t="s">
        <v>373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18">
        <f>AA36</f>
        <v>2853.6469999999999</v>
      </c>
      <c r="AB35" s="18"/>
      <c r="AC35" s="18"/>
      <c r="AD35" s="18"/>
      <c r="AE35" s="18">
        <f>AE36</f>
        <v>0</v>
      </c>
      <c r="AF35" s="18"/>
      <c r="AG35" s="18"/>
      <c r="AH35" s="18"/>
      <c r="AI35" s="18">
        <f>AA35+AE35</f>
        <v>2853.6469999999999</v>
      </c>
      <c r="AJ35" s="18"/>
      <c r="AK35" s="18"/>
      <c r="AL35" s="18"/>
      <c r="AM35" s="18">
        <f>AM36</f>
        <v>2853.6469999999999</v>
      </c>
      <c r="AN35" s="18"/>
      <c r="AO35" s="18"/>
      <c r="AP35" s="18"/>
      <c r="AQ35" s="18">
        <f>AQ36</f>
        <v>0</v>
      </c>
      <c r="AR35" s="18"/>
      <c r="AS35" s="18"/>
      <c r="AT35" s="18"/>
      <c r="AU35" s="18">
        <f>AM35+AQ35</f>
        <v>2853.6469999999999</v>
      </c>
      <c r="AV35" s="18"/>
      <c r="AW35" s="18"/>
      <c r="AX35" s="18"/>
      <c r="AY35" s="18">
        <f>AM35-AA35</f>
        <v>0</v>
      </c>
      <c r="AZ35" s="18"/>
      <c r="BA35" s="18"/>
      <c r="BB35" s="18"/>
      <c r="BC35" s="18">
        <f>AQ35-AE35</f>
        <v>0</v>
      </c>
      <c r="BD35" s="18"/>
      <c r="BE35" s="18"/>
      <c r="BF35" s="18"/>
      <c r="BG35" s="18">
        <f>AY35+BC35</f>
        <v>0</v>
      </c>
      <c r="BH35" s="18"/>
      <c r="BI35" s="18"/>
      <c r="BJ35" s="18"/>
      <c r="BK35" s="40"/>
      <c r="BL35" s="40"/>
      <c r="BM35" s="40"/>
      <c r="BN35" s="40"/>
      <c r="BO35" s="40"/>
      <c r="BP35" s="40"/>
      <c r="BQ35" s="40"/>
    </row>
    <row r="36" spans="1:69" ht="108.75" customHeight="1" x14ac:dyDescent="0.2">
      <c r="A36" s="7">
        <v>2</v>
      </c>
      <c r="B36" s="102" t="s">
        <v>375</v>
      </c>
      <c r="C36" s="103"/>
      <c r="D36" s="103"/>
      <c r="E36" s="104"/>
      <c r="F36" s="105" t="s">
        <v>377</v>
      </c>
      <c r="G36" s="106"/>
      <c r="H36" s="106"/>
      <c r="I36" s="106"/>
      <c r="J36" s="23" t="s">
        <v>378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27">
        <v>2853.6469999999999</v>
      </c>
      <c r="AB36" s="27"/>
      <c r="AC36" s="27"/>
      <c r="AD36" s="27"/>
      <c r="AE36" s="27"/>
      <c r="AF36" s="27"/>
      <c r="AG36" s="27"/>
      <c r="AH36" s="27"/>
      <c r="AI36" s="27">
        <f>AA36+AE36</f>
        <v>2853.6469999999999</v>
      </c>
      <c r="AJ36" s="27"/>
      <c r="AK36" s="27"/>
      <c r="AL36" s="27"/>
      <c r="AM36" s="27">
        <v>2853.6469999999999</v>
      </c>
      <c r="AN36" s="27"/>
      <c r="AO36" s="27"/>
      <c r="AP36" s="27"/>
      <c r="AQ36" s="27">
        <v>0</v>
      </c>
      <c r="AR36" s="27"/>
      <c r="AS36" s="27"/>
      <c r="AT36" s="27"/>
      <c r="AU36" s="27">
        <f>AM36+AQ36</f>
        <v>2853.6469999999999</v>
      </c>
      <c r="AV36" s="27"/>
      <c r="AW36" s="27"/>
      <c r="AX36" s="27"/>
      <c r="AY36" s="27">
        <f>AM36-AA36</f>
        <v>0</v>
      </c>
      <c r="AZ36" s="27"/>
      <c r="BA36" s="27"/>
      <c r="BB36" s="27"/>
      <c r="BC36" s="27">
        <f>AQ36-AE36</f>
        <v>0</v>
      </c>
      <c r="BD36" s="27"/>
      <c r="BE36" s="27"/>
      <c r="BF36" s="27"/>
      <c r="BG36" s="27">
        <f>AY36+BC36</f>
        <v>0</v>
      </c>
      <c r="BH36" s="27"/>
      <c r="BI36" s="27"/>
      <c r="BJ36" s="27"/>
      <c r="BK36" s="101"/>
      <c r="BL36" s="101"/>
      <c r="BM36" s="101"/>
      <c r="BN36" s="101"/>
      <c r="BO36" s="101"/>
      <c r="BP36" s="101"/>
      <c r="BQ36" s="101"/>
    </row>
    <row r="37" spans="1:69" ht="15.75" x14ac:dyDescent="0.2">
      <c r="A37" s="11"/>
      <c r="B37" s="41" t="s">
        <v>87</v>
      </c>
      <c r="C37" s="42"/>
      <c r="D37" s="42"/>
      <c r="E37" s="43"/>
      <c r="F37" s="44" t="s">
        <v>87</v>
      </c>
      <c r="G37" s="45"/>
      <c r="H37" s="45"/>
      <c r="I37" s="45"/>
      <c r="J37" s="32" t="s">
        <v>88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18">
        <f>AA35</f>
        <v>2853.6469999999999</v>
      </c>
      <c r="AB37" s="18"/>
      <c r="AC37" s="18"/>
      <c r="AD37" s="18"/>
      <c r="AE37" s="18">
        <f>AE35</f>
        <v>0</v>
      </c>
      <c r="AF37" s="18"/>
      <c r="AG37" s="18"/>
      <c r="AH37" s="18"/>
      <c r="AI37" s="18">
        <f>AA37+AE37</f>
        <v>2853.6469999999999</v>
      </c>
      <c r="AJ37" s="18"/>
      <c r="AK37" s="18"/>
      <c r="AL37" s="18"/>
      <c r="AM37" s="18">
        <f>AM35</f>
        <v>2853.6469999999999</v>
      </c>
      <c r="AN37" s="18"/>
      <c r="AO37" s="18"/>
      <c r="AP37" s="18"/>
      <c r="AQ37" s="18">
        <f>AQ35</f>
        <v>0</v>
      </c>
      <c r="AR37" s="18"/>
      <c r="AS37" s="18"/>
      <c r="AT37" s="18"/>
      <c r="AU37" s="18">
        <f>AM37+AQ37</f>
        <v>2853.6469999999999</v>
      </c>
      <c r="AV37" s="18"/>
      <c r="AW37" s="18"/>
      <c r="AX37" s="18"/>
      <c r="AY37" s="18">
        <f>AM37-AA37</f>
        <v>0</v>
      </c>
      <c r="AZ37" s="18"/>
      <c r="BA37" s="18"/>
      <c r="BB37" s="18"/>
      <c r="BC37" s="18">
        <f>AQ37-AE37</f>
        <v>0</v>
      </c>
      <c r="BD37" s="18"/>
      <c r="BE37" s="18"/>
      <c r="BF37" s="18"/>
      <c r="BG37" s="18">
        <f>AY37+BC37</f>
        <v>0</v>
      </c>
      <c r="BH37" s="18"/>
      <c r="BI37" s="18"/>
      <c r="BJ37" s="18"/>
      <c r="BK37" s="40"/>
      <c r="BL37" s="40"/>
      <c r="BM37" s="40"/>
      <c r="BN37" s="40"/>
      <c r="BO37" s="40"/>
      <c r="BP37" s="40"/>
      <c r="BQ37" s="40"/>
    </row>
    <row r="38" spans="1:6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5.75" x14ac:dyDescent="0.2">
      <c r="A40" s="100" t="s">
        <v>32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"/>
      <c r="BN40" s="1"/>
      <c r="BO40" s="1"/>
      <c r="BP40" s="1"/>
      <c r="BQ40" s="1"/>
    </row>
    <row r="41" spans="1:69" ht="15" x14ac:dyDescent="0.2">
      <c r="A41" s="78" t="s">
        <v>112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1"/>
      <c r="BN41" s="1"/>
      <c r="BO41" s="1"/>
      <c r="BP41" s="1"/>
      <c r="BQ41" s="1"/>
    </row>
    <row r="42" spans="1:6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5.75" x14ac:dyDescent="0.2">
      <c r="A43" s="19" t="s">
        <v>31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 t="s">
        <v>13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 t="s">
        <v>12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 t="s">
        <v>5</v>
      </c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 t="s">
        <v>80</v>
      </c>
      <c r="BJ43" s="19"/>
      <c r="BK43" s="19"/>
      <c r="BL43" s="19"/>
      <c r="BM43" s="19"/>
      <c r="BN43" s="19"/>
      <c r="BO43" s="19"/>
      <c r="BP43" s="19"/>
      <c r="BQ43" s="19"/>
    </row>
    <row r="44" spans="1:69" ht="15.7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10</v>
      </c>
      <c r="R44" s="19"/>
      <c r="S44" s="19"/>
      <c r="T44" s="19"/>
      <c r="U44" s="19"/>
      <c r="V44" s="19" t="s">
        <v>9</v>
      </c>
      <c r="W44" s="19"/>
      <c r="X44" s="19"/>
      <c r="Y44" s="19"/>
      <c r="Z44" s="19"/>
      <c r="AA44" s="19" t="s">
        <v>8</v>
      </c>
      <c r="AB44" s="19"/>
      <c r="AC44" s="19"/>
      <c r="AD44" s="19"/>
      <c r="AE44" s="19"/>
      <c r="AF44" s="19"/>
      <c r="AG44" s="19" t="s">
        <v>10</v>
      </c>
      <c r="AH44" s="19"/>
      <c r="AI44" s="19"/>
      <c r="AJ44" s="19"/>
      <c r="AK44" s="19"/>
      <c r="AL44" s="19" t="s">
        <v>9</v>
      </c>
      <c r="AM44" s="19"/>
      <c r="AN44" s="19"/>
      <c r="AO44" s="19"/>
      <c r="AP44" s="19"/>
      <c r="AQ44" s="19" t="s">
        <v>8</v>
      </c>
      <c r="AR44" s="19"/>
      <c r="AS44" s="19"/>
      <c r="AT44" s="19"/>
      <c r="AU44" s="19"/>
      <c r="AV44" s="19"/>
      <c r="AW44" s="19" t="s">
        <v>10</v>
      </c>
      <c r="AX44" s="94"/>
      <c r="AY44" s="94"/>
      <c r="AZ44" s="94"/>
      <c r="BA44" s="19" t="s">
        <v>9</v>
      </c>
      <c r="BB44" s="94"/>
      <c r="BC44" s="94"/>
      <c r="BD44" s="94"/>
      <c r="BE44" s="19" t="s">
        <v>8</v>
      </c>
      <c r="BF44" s="94"/>
      <c r="BG44" s="94"/>
      <c r="BH44" s="94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1:69" ht="15.75" x14ac:dyDescent="0.25">
      <c r="A45" s="19">
        <v>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v>2</v>
      </c>
      <c r="R45" s="19"/>
      <c r="S45" s="19"/>
      <c r="T45" s="19"/>
      <c r="U45" s="19"/>
      <c r="V45" s="19">
        <v>3</v>
      </c>
      <c r="W45" s="19"/>
      <c r="X45" s="19"/>
      <c r="Y45" s="19"/>
      <c r="Z45" s="19"/>
      <c r="AA45" s="19">
        <v>4</v>
      </c>
      <c r="AB45" s="19"/>
      <c r="AC45" s="19"/>
      <c r="AD45" s="19"/>
      <c r="AE45" s="19"/>
      <c r="AF45" s="19"/>
      <c r="AG45" s="19">
        <v>5</v>
      </c>
      <c r="AH45" s="19"/>
      <c r="AI45" s="19"/>
      <c r="AJ45" s="19"/>
      <c r="AK45" s="19"/>
      <c r="AL45" s="19">
        <v>6</v>
      </c>
      <c r="AM45" s="19"/>
      <c r="AN45" s="19"/>
      <c r="AO45" s="19"/>
      <c r="AP45" s="19"/>
      <c r="AQ45" s="19">
        <v>7</v>
      </c>
      <c r="AR45" s="19"/>
      <c r="AS45" s="19"/>
      <c r="AT45" s="19"/>
      <c r="AU45" s="19"/>
      <c r="AV45" s="19"/>
      <c r="AW45" s="19">
        <v>8</v>
      </c>
      <c r="AX45" s="94"/>
      <c r="AY45" s="94"/>
      <c r="AZ45" s="94"/>
      <c r="BA45" s="19">
        <v>9</v>
      </c>
      <c r="BB45" s="94"/>
      <c r="BC45" s="94"/>
      <c r="BD45" s="94"/>
      <c r="BE45" s="19">
        <v>10</v>
      </c>
      <c r="BF45" s="94"/>
      <c r="BG45" s="94"/>
      <c r="BH45" s="94"/>
      <c r="BI45" s="95">
        <v>11</v>
      </c>
      <c r="BJ45" s="95"/>
      <c r="BK45" s="95"/>
      <c r="BL45" s="95"/>
      <c r="BM45" s="95"/>
      <c r="BN45" s="95"/>
      <c r="BO45" s="95"/>
      <c r="BP45" s="95"/>
      <c r="BQ45" s="95"/>
    </row>
    <row r="46" spans="1:69" ht="42" customHeight="1" x14ac:dyDescent="0.2">
      <c r="A46" s="72" t="s">
        <v>380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  <c r="Q46" s="66">
        <v>2853.6469999999999</v>
      </c>
      <c r="R46" s="67"/>
      <c r="S46" s="67"/>
      <c r="T46" s="67"/>
      <c r="U46" s="68"/>
      <c r="V46" s="66">
        <v>0</v>
      </c>
      <c r="W46" s="67"/>
      <c r="X46" s="67"/>
      <c r="Y46" s="67"/>
      <c r="Z46" s="68"/>
      <c r="AA46" s="176">
        <f>Q46+V46</f>
        <v>2853.6469999999999</v>
      </c>
      <c r="AB46" s="177"/>
      <c r="AC46" s="177"/>
      <c r="AD46" s="177"/>
      <c r="AE46" s="177"/>
      <c r="AF46" s="178"/>
      <c r="AG46" s="66">
        <v>2853.6469999999999</v>
      </c>
      <c r="AH46" s="67"/>
      <c r="AI46" s="67"/>
      <c r="AJ46" s="67"/>
      <c r="AK46" s="68"/>
      <c r="AL46" s="66">
        <v>0</v>
      </c>
      <c r="AM46" s="67"/>
      <c r="AN46" s="67"/>
      <c r="AO46" s="67"/>
      <c r="AP46" s="68"/>
      <c r="AQ46" s="176">
        <f>AG46+AL46</f>
        <v>2853.6469999999999</v>
      </c>
      <c r="AR46" s="177"/>
      <c r="AS46" s="177"/>
      <c r="AT46" s="177"/>
      <c r="AU46" s="177"/>
      <c r="AV46" s="178"/>
      <c r="AW46" s="18">
        <f>AG46-Q46</f>
        <v>0</v>
      </c>
      <c r="AX46" s="90"/>
      <c r="AY46" s="90"/>
      <c r="AZ46" s="90"/>
      <c r="BA46" s="18">
        <f>AL46-V46</f>
        <v>0</v>
      </c>
      <c r="BB46" s="90"/>
      <c r="BC46" s="90"/>
      <c r="BD46" s="90"/>
      <c r="BE46" s="18">
        <f>AW46+BA46</f>
        <v>0</v>
      </c>
      <c r="BF46" s="90"/>
      <c r="BG46" s="90"/>
      <c r="BH46" s="90"/>
      <c r="BI46" s="66"/>
      <c r="BJ46" s="67"/>
      <c r="BK46" s="67"/>
      <c r="BL46" s="67"/>
      <c r="BM46" s="67"/>
      <c r="BN46" s="67"/>
      <c r="BO46" s="67"/>
      <c r="BP46" s="67"/>
      <c r="BQ46" s="68"/>
    </row>
    <row r="47" spans="1:69" ht="15.75" x14ac:dyDescent="0.2">
      <c r="A47" s="37" t="s">
        <v>88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18">
        <f>Q46</f>
        <v>2853.6469999999999</v>
      </c>
      <c r="R47" s="18"/>
      <c r="S47" s="18"/>
      <c r="T47" s="18"/>
      <c r="U47" s="18"/>
      <c r="V47" s="18">
        <f>V46</f>
        <v>0</v>
      </c>
      <c r="W47" s="18"/>
      <c r="X47" s="18"/>
      <c r="Y47" s="18"/>
      <c r="Z47" s="18"/>
      <c r="AA47" s="18">
        <f>Q47+V47</f>
        <v>2853.6469999999999</v>
      </c>
      <c r="AB47" s="18"/>
      <c r="AC47" s="18"/>
      <c r="AD47" s="18"/>
      <c r="AE47" s="18"/>
      <c r="AF47" s="18"/>
      <c r="AG47" s="18">
        <f>AG46</f>
        <v>2853.6469999999999</v>
      </c>
      <c r="AH47" s="18"/>
      <c r="AI47" s="18"/>
      <c r="AJ47" s="18"/>
      <c r="AK47" s="18"/>
      <c r="AL47" s="18">
        <f>AL46</f>
        <v>0</v>
      </c>
      <c r="AM47" s="18"/>
      <c r="AN47" s="18"/>
      <c r="AO47" s="18"/>
      <c r="AP47" s="18"/>
      <c r="AQ47" s="18">
        <f>AG47+AL47</f>
        <v>2853.6469999999999</v>
      </c>
      <c r="AR47" s="18"/>
      <c r="AS47" s="18"/>
      <c r="AT47" s="18"/>
      <c r="AU47" s="18"/>
      <c r="AV47" s="18"/>
      <c r="AW47" s="18">
        <f>AG47-Q47</f>
        <v>0</v>
      </c>
      <c r="AX47" s="90"/>
      <c r="AY47" s="90"/>
      <c r="AZ47" s="90"/>
      <c r="BA47" s="18">
        <f>AL47-V47</f>
        <v>0</v>
      </c>
      <c r="BB47" s="90"/>
      <c r="BC47" s="90"/>
      <c r="BD47" s="90"/>
      <c r="BE47" s="18">
        <f>AW47+BA47</f>
        <v>0</v>
      </c>
      <c r="BF47" s="90"/>
      <c r="BG47" s="90"/>
      <c r="BH47" s="90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ht="31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40.5" customHeight="1" x14ac:dyDescent="0.2">
      <c r="A49" s="61" t="s">
        <v>16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"/>
      <c r="BN49" s="1"/>
      <c r="BO49" s="1"/>
      <c r="BP49" s="1"/>
      <c r="BQ49" s="1"/>
    </row>
    <row r="50" spans="1:69" ht="30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5.75" x14ac:dyDescent="0.2">
      <c r="A51" s="19" t="s">
        <v>20</v>
      </c>
      <c r="B51" s="19"/>
      <c r="C51" s="19" t="s">
        <v>14</v>
      </c>
      <c r="D51" s="19"/>
      <c r="E51" s="19"/>
      <c r="F51" s="19"/>
      <c r="G51" s="19" t="s">
        <v>19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 t="s">
        <v>18</v>
      </c>
      <c r="U51" s="19"/>
      <c r="V51" s="19"/>
      <c r="W51" s="19"/>
      <c r="X51" s="19"/>
      <c r="Y51" s="19" t="s">
        <v>17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 t="s">
        <v>13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 t="s">
        <v>33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 t="s">
        <v>5</v>
      </c>
      <c r="BD51" s="19"/>
      <c r="BE51" s="19"/>
      <c r="BF51" s="19"/>
      <c r="BG51" s="19"/>
      <c r="BH51" s="19"/>
      <c r="BI51" s="19"/>
      <c r="BJ51" s="19"/>
      <c r="BK51" s="19"/>
      <c r="BL51" s="19"/>
      <c r="BM51" s="1"/>
      <c r="BN51" s="1"/>
      <c r="BO51" s="1"/>
      <c r="BP51" s="1"/>
      <c r="BQ51" s="1"/>
    </row>
    <row r="52" spans="1:69" ht="15.75" x14ac:dyDescent="0.2">
      <c r="A52" s="19">
        <v>1</v>
      </c>
      <c r="B52" s="19"/>
      <c r="C52" s="19">
        <v>2</v>
      </c>
      <c r="D52" s="19"/>
      <c r="E52" s="19"/>
      <c r="F52" s="19"/>
      <c r="G52" s="19">
        <v>3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4</v>
      </c>
      <c r="U52" s="19"/>
      <c r="V52" s="19"/>
      <c r="W52" s="19"/>
      <c r="X52" s="19"/>
      <c r="Y52" s="19">
        <v>5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>
        <v>6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7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>
        <v>8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"/>
      <c r="BN52" s="1"/>
      <c r="BO52" s="1"/>
      <c r="BP52" s="1"/>
      <c r="BQ52" s="1"/>
    </row>
    <row r="53" spans="1:69" ht="45.75" customHeight="1" x14ac:dyDescent="0.2">
      <c r="A53" s="28"/>
      <c r="B53" s="28"/>
      <c r="C53" s="29" t="s">
        <v>375</v>
      </c>
      <c r="D53" s="30"/>
      <c r="E53" s="30"/>
      <c r="F53" s="31"/>
      <c r="G53" s="32" t="s">
        <v>378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2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2"/>
      <c r="BN53" s="12"/>
      <c r="BO53" s="12"/>
      <c r="BP53" s="12"/>
      <c r="BQ53" s="12"/>
    </row>
    <row r="54" spans="1:69" ht="38.25" customHeight="1" x14ac:dyDescent="0.2">
      <c r="A54" s="28"/>
      <c r="B54" s="28"/>
      <c r="C54" s="29"/>
      <c r="D54" s="30"/>
      <c r="E54" s="30"/>
      <c r="F54" s="31"/>
      <c r="G54" s="123" t="s">
        <v>379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6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2"/>
      <c r="BN54" s="12"/>
      <c r="BO54" s="12"/>
      <c r="BP54" s="12"/>
      <c r="BQ54" s="12"/>
    </row>
    <row r="55" spans="1:69" ht="15.75" x14ac:dyDescent="0.2">
      <c r="A55" s="28"/>
      <c r="B55" s="28"/>
      <c r="C55" s="29"/>
      <c r="D55" s="30"/>
      <c r="E55" s="30"/>
      <c r="F55" s="31"/>
      <c r="G55" s="32" t="s">
        <v>90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2"/>
      <c r="BN55" s="12"/>
      <c r="BO55" s="12"/>
      <c r="BP55" s="12"/>
      <c r="BQ55" s="12"/>
    </row>
    <row r="56" spans="1:69" ht="31.5" customHeight="1" x14ac:dyDescent="0.2">
      <c r="A56" s="19"/>
      <c r="B56" s="19"/>
      <c r="C56" s="20"/>
      <c r="D56" s="21"/>
      <c r="E56" s="21"/>
      <c r="F56" s="22"/>
      <c r="G56" s="179" t="s">
        <v>381</v>
      </c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1"/>
      <c r="T56" s="26"/>
      <c r="U56" s="26"/>
      <c r="V56" s="26"/>
      <c r="W56" s="26"/>
      <c r="X56" s="26"/>
      <c r="Y56" s="23"/>
      <c r="Z56" s="92"/>
      <c r="AA56" s="92"/>
      <c r="AB56" s="92"/>
      <c r="AC56" s="92"/>
      <c r="AD56" s="92"/>
      <c r="AE56" s="92"/>
      <c r="AF56" s="92"/>
      <c r="AG56" s="92"/>
      <c r="AH56" s="93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1"/>
      <c r="BN56" s="1"/>
      <c r="BO56" s="1"/>
      <c r="BP56" s="1"/>
      <c r="BQ56" s="1"/>
    </row>
    <row r="57" spans="1:69" ht="31.5" customHeight="1" x14ac:dyDescent="0.2">
      <c r="A57" s="19"/>
      <c r="B57" s="19"/>
      <c r="C57" s="20"/>
      <c r="D57" s="21"/>
      <c r="E57" s="21"/>
      <c r="F57" s="22"/>
      <c r="G57" s="72" t="s">
        <v>382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5"/>
      <c r="T57" s="26" t="s">
        <v>96</v>
      </c>
      <c r="U57" s="26"/>
      <c r="V57" s="26"/>
      <c r="W57" s="26"/>
      <c r="X57" s="26"/>
      <c r="Y57" s="23"/>
      <c r="Z57" s="92"/>
      <c r="AA57" s="92"/>
      <c r="AB57" s="92"/>
      <c r="AC57" s="92"/>
      <c r="AD57" s="92"/>
      <c r="AE57" s="92"/>
      <c r="AF57" s="92"/>
      <c r="AG57" s="92"/>
      <c r="AH57" s="93"/>
      <c r="AI57" s="27">
        <v>1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27">
        <v>1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>
        <f t="shared" ref="BC57:BC61" si="0">AS57-AI57</f>
        <v>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1"/>
      <c r="BN57" s="1"/>
      <c r="BO57" s="1"/>
      <c r="BP57" s="1"/>
      <c r="BQ57" s="1"/>
    </row>
    <row r="58" spans="1:69" ht="21.75" customHeight="1" x14ac:dyDescent="0.2">
      <c r="A58" s="19"/>
      <c r="B58" s="19"/>
      <c r="C58" s="20"/>
      <c r="D58" s="21"/>
      <c r="E58" s="21"/>
      <c r="F58" s="22"/>
      <c r="G58" s="179" t="s">
        <v>383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1"/>
      <c r="T58" s="26"/>
      <c r="U58" s="26"/>
      <c r="V58" s="26"/>
      <c r="W58" s="26"/>
      <c r="X58" s="26"/>
      <c r="Y58" s="23"/>
      <c r="Z58" s="92"/>
      <c r="AA58" s="92"/>
      <c r="AB58" s="92"/>
      <c r="AC58" s="92"/>
      <c r="AD58" s="92"/>
      <c r="AE58" s="92"/>
      <c r="AF58" s="92"/>
      <c r="AG58" s="92"/>
      <c r="AH58" s="93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1"/>
      <c r="BN58" s="1"/>
      <c r="BO58" s="1"/>
      <c r="BP58" s="1"/>
      <c r="BQ58" s="1"/>
    </row>
    <row r="59" spans="1:69" ht="30.75" customHeight="1" x14ac:dyDescent="0.2">
      <c r="A59" s="19"/>
      <c r="B59" s="19"/>
      <c r="C59" s="20"/>
      <c r="D59" s="21"/>
      <c r="E59" s="21"/>
      <c r="F59" s="22"/>
      <c r="G59" s="72" t="s">
        <v>384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5"/>
      <c r="T59" s="26" t="s">
        <v>105</v>
      </c>
      <c r="U59" s="26"/>
      <c r="V59" s="26"/>
      <c r="W59" s="26"/>
      <c r="X59" s="26"/>
      <c r="Y59" s="23"/>
      <c r="Z59" s="92"/>
      <c r="AA59" s="92"/>
      <c r="AB59" s="92"/>
      <c r="AC59" s="92"/>
      <c r="AD59" s="92"/>
      <c r="AE59" s="92"/>
      <c r="AF59" s="92"/>
      <c r="AG59" s="92"/>
      <c r="AH59" s="93"/>
      <c r="AI59" s="27">
        <v>2853.6469999999999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27">
        <v>2853.6469999999999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27">
        <f t="shared" si="0"/>
        <v>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1"/>
      <c r="BN59" s="1"/>
      <c r="BO59" s="1"/>
      <c r="BP59" s="1"/>
      <c r="BQ59" s="1"/>
    </row>
    <row r="60" spans="1:69" ht="15.75" customHeight="1" x14ac:dyDescent="0.2">
      <c r="A60" s="19"/>
      <c r="B60" s="19"/>
      <c r="C60" s="20"/>
      <c r="D60" s="21"/>
      <c r="E60" s="21"/>
      <c r="F60" s="22"/>
      <c r="G60" s="179" t="s">
        <v>385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1"/>
      <c r="T60" s="26"/>
      <c r="U60" s="26"/>
      <c r="V60" s="26"/>
      <c r="W60" s="26"/>
      <c r="X60" s="26"/>
      <c r="Y60" s="23"/>
      <c r="Z60" s="92"/>
      <c r="AA60" s="92"/>
      <c r="AB60" s="92"/>
      <c r="AC60" s="92"/>
      <c r="AD60" s="92"/>
      <c r="AE60" s="92"/>
      <c r="AF60" s="92"/>
      <c r="AG60" s="92"/>
      <c r="AH60" s="93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1"/>
      <c r="BN60" s="1"/>
      <c r="BO60" s="1"/>
      <c r="BP60" s="1"/>
      <c r="BQ60" s="1"/>
    </row>
    <row r="61" spans="1:69" ht="30.75" customHeight="1" x14ac:dyDescent="0.2">
      <c r="A61" s="19"/>
      <c r="B61" s="19"/>
      <c r="C61" s="20"/>
      <c r="D61" s="21"/>
      <c r="E61" s="21"/>
      <c r="F61" s="22"/>
      <c r="G61" s="72" t="s">
        <v>386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  <c r="T61" s="26" t="s">
        <v>387</v>
      </c>
      <c r="U61" s="26"/>
      <c r="V61" s="26"/>
      <c r="W61" s="26"/>
      <c r="X61" s="26"/>
      <c r="Y61" s="23"/>
      <c r="Z61" s="92"/>
      <c r="AA61" s="92"/>
      <c r="AB61" s="92"/>
      <c r="AC61" s="92"/>
      <c r="AD61" s="92"/>
      <c r="AE61" s="92"/>
      <c r="AF61" s="92"/>
      <c r="AG61" s="92"/>
      <c r="AH61" s="93"/>
      <c r="AI61" s="27">
        <v>100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100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1"/>
      <c r="BN61" s="1"/>
      <c r="BO61" s="1"/>
      <c r="BP61" s="1"/>
      <c r="BQ61" s="1"/>
    </row>
    <row r="62" spans="1:6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5.75" x14ac:dyDescent="0.2">
      <c r="A63" s="61" t="s">
        <v>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4" spans="1:69" ht="15" x14ac:dyDescent="0.2">
      <c r="A64" s="78" t="s">
        <v>111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1"/>
      <c r="BN64" s="1"/>
      <c r="BO64" s="1"/>
      <c r="BP64" s="1"/>
      <c r="BQ64" s="1"/>
    </row>
    <row r="65" spans="1:6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5" x14ac:dyDescent="0.2">
      <c r="A66" s="55" t="s">
        <v>22</v>
      </c>
      <c r="B66" s="55"/>
      <c r="C66" s="55"/>
      <c r="D66" s="55" t="s">
        <v>21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79" t="s">
        <v>14</v>
      </c>
      <c r="R66" s="80"/>
      <c r="S66" s="80"/>
      <c r="T66" s="80"/>
      <c r="U66" s="81"/>
      <c r="V66" s="55" t="s">
        <v>41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 t="s">
        <v>42</v>
      </c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 t="s">
        <v>43</v>
      </c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 t="s">
        <v>44</v>
      </c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</row>
    <row r="67" spans="1:69" ht="15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82"/>
      <c r="R67" s="83"/>
      <c r="S67" s="83"/>
      <c r="T67" s="83"/>
      <c r="U67" s="84"/>
      <c r="V67" s="55" t="s">
        <v>10</v>
      </c>
      <c r="W67" s="55"/>
      <c r="X67" s="55"/>
      <c r="Y67" s="55"/>
      <c r="Z67" s="55" t="s">
        <v>9</v>
      </c>
      <c r="AA67" s="55"/>
      <c r="AB67" s="55"/>
      <c r="AC67" s="55"/>
      <c r="AD67" s="55" t="s">
        <v>23</v>
      </c>
      <c r="AE67" s="55"/>
      <c r="AF67" s="55"/>
      <c r="AG67" s="55"/>
      <c r="AH67" s="55" t="s">
        <v>10</v>
      </c>
      <c r="AI67" s="55"/>
      <c r="AJ67" s="55"/>
      <c r="AK67" s="55"/>
      <c r="AL67" s="55" t="s">
        <v>9</v>
      </c>
      <c r="AM67" s="55"/>
      <c r="AN67" s="55"/>
      <c r="AO67" s="55"/>
      <c r="AP67" s="55" t="s">
        <v>23</v>
      </c>
      <c r="AQ67" s="55"/>
      <c r="AR67" s="55"/>
      <c r="AS67" s="55"/>
      <c r="AT67" s="55" t="s">
        <v>10</v>
      </c>
      <c r="AU67" s="55"/>
      <c r="AV67" s="55"/>
      <c r="AW67" s="55"/>
      <c r="AX67" s="55" t="s">
        <v>9</v>
      </c>
      <c r="AY67" s="55"/>
      <c r="AZ67" s="55"/>
      <c r="BA67" s="55"/>
      <c r="BB67" s="55" t="s">
        <v>23</v>
      </c>
      <c r="BC67" s="55"/>
      <c r="BD67" s="55"/>
      <c r="BE67" s="55"/>
      <c r="BF67" s="55" t="s">
        <v>10</v>
      </c>
      <c r="BG67" s="55"/>
      <c r="BH67" s="55"/>
      <c r="BI67" s="55"/>
      <c r="BJ67" s="55" t="s">
        <v>9</v>
      </c>
      <c r="BK67" s="55"/>
      <c r="BL67" s="55"/>
      <c r="BM67" s="55"/>
      <c r="BN67" s="55" t="s">
        <v>23</v>
      </c>
      <c r="BO67" s="55"/>
      <c r="BP67" s="55"/>
      <c r="BQ67" s="55"/>
    </row>
    <row r="68" spans="1:69" ht="15" x14ac:dyDescent="0.2">
      <c r="A68" s="55">
        <v>1</v>
      </c>
      <c r="B68" s="55"/>
      <c r="C68" s="55"/>
      <c r="D68" s="55">
        <v>2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85">
        <v>3</v>
      </c>
      <c r="R68" s="86"/>
      <c r="S68" s="86"/>
      <c r="T68" s="86"/>
      <c r="U68" s="87"/>
      <c r="V68" s="55">
        <v>4</v>
      </c>
      <c r="W68" s="55"/>
      <c r="X68" s="55"/>
      <c r="Y68" s="55"/>
      <c r="Z68" s="55">
        <v>5</v>
      </c>
      <c r="AA68" s="55"/>
      <c r="AB68" s="55"/>
      <c r="AC68" s="55"/>
      <c r="AD68" s="55">
        <v>6</v>
      </c>
      <c r="AE68" s="55"/>
      <c r="AF68" s="55"/>
      <c r="AG68" s="55"/>
      <c r="AH68" s="55">
        <v>7</v>
      </c>
      <c r="AI68" s="55"/>
      <c r="AJ68" s="55"/>
      <c r="AK68" s="55"/>
      <c r="AL68" s="55">
        <v>8</v>
      </c>
      <c r="AM68" s="55"/>
      <c r="AN68" s="55"/>
      <c r="AO68" s="55"/>
      <c r="AP68" s="55">
        <v>9</v>
      </c>
      <c r="AQ68" s="55"/>
      <c r="AR68" s="55"/>
      <c r="AS68" s="55"/>
      <c r="AT68" s="55">
        <v>10</v>
      </c>
      <c r="AU68" s="55"/>
      <c r="AV68" s="55"/>
      <c r="AW68" s="55"/>
      <c r="AX68" s="55">
        <v>11</v>
      </c>
      <c r="AY68" s="55"/>
      <c r="AZ68" s="55"/>
      <c r="BA68" s="55"/>
      <c r="BB68" s="55">
        <v>12</v>
      </c>
      <c r="BC68" s="55"/>
      <c r="BD68" s="55"/>
      <c r="BE68" s="55"/>
      <c r="BF68" s="55">
        <v>13</v>
      </c>
      <c r="BG68" s="55"/>
      <c r="BH68" s="55"/>
      <c r="BI68" s="55"/>
      <c r="BJ68" s="55">
        <v>14</v>
      </c>
      <c r="BK68" s="55"/>
      <c r="BL68" s="55"/>
      <c r="BM68" s="55"/>
      <c r="BN68" s="55">
        <v>15</v>
      </c>
      <c r="BO68" s="55"/>
      <c r="BP68" s="55"/>
      <c r="BQ68" s="55"/>
    </row>
    <row r="69" spans="1:69" ht="15.75" x14ac:dyDescent="0.2">
      <c r="A69" s="65" t="s">
        <v>87</v>
      </c>
      <c r="B69" s="42"/>
      <c r="C69" s="43"/>
      <c r="D69" s="32" t="s">
        <v>88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65"/>
      <c r="R69" s="42"/>
      <c r="S69" s="42"/>
      <c r="T69" s="42"/>
      <c r="U69" s="43"/>
      <c r="V69" s="56"/>
      <c r="W69" s="57"/>
      <c r="X69" s="57"/>
      <c r="Y69" s="58"/>
      <c r="Z69" s="56"/>
      <c r="AA69" s="57"/>
      <c r="AB69" s="57"/>
      <c r="AC69" s="58"/>
      <c r="AD69" s="56">
        <f>V69+Z69</f>
        <v>0</v>
      </c>
      <c r="AE69" s="57"/>
      <c r="AF69" s="57"/>
      <c r="AG69" s="58"/>
      <c r="AH69" s="56"/>
      <c r="AI69" s="57"/>
      <c r="AJ69" s="57"/>
      <c r="AK69" s="58"/>
      <c r="AL69" s="56"/>
      <c r="AM69" s="57"/>
      <c r="AN69" s="57"/>
      <c r="AO69" s="58"/>
      <c r="AP69" s="56">
        <f>AH69+AL69</f>
        <v>0</v>
      </c>
      <c r="AQ69" s="57"/>
      <c r="AR69" s="57"/>
      <c r="AS69" s="58"/>
      <c r="AT69" s="56"/>
      <c r="AU69" s="57"/>
      <c r="AV69" s="57"/>
      <c r="AW69" s="58"/>
      <c r="AX69" s="56"/>
      <c r="AY69" s="57"/>
      <c r="AZ69" s="57"/>
      <c r="BA69" s="58"/>
      <c r="BB69" s="56">
        <f>AT69+AX69</f>
        <v>0</v>
      </c>
      <c r="BC69" s="57"/>
      <c r="BD69" s="57"/>
      <c r="BE69" s="58"/>
      <c r="BF69" s="62"/>
      <c r="BG69" s="63"/>
      <c r="BH69" s="63"/>
      <c r="BI69" s="64"/>
      <c r="BJ69" s="56"/>
      <c r="BK69" s="57"/>
      <c r="BL69" s="57"/>
      <c r="BM69" s="58"/>
      <c r="BN69" s="56">
        <f>BF69+BJ69</f>
        <v>0</v>
      </c>
      <c r="BO69" s="57"/>
      <c r="BP69" s="57"/>
      <c r="BQ69" s="58"/>
    </row>
    <row r="70" spans="1:6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x14ac:dyDescent="0.2">
      <c r="A72" s="59" t="s">
        <v>35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1"/>
      <c r="BN72" s="1"/>
      <c r="BO72" s="1"/>
      <c r="BP72" s="1"/>
      <c r="BQ72" s="1"/>
    </row>
    <row r="73" spans="1:69" x14ac:dyDescent="0.2">
      <c r="A73" s="59" t="s">
        <v>36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1"/>
      <c r="BN73" s="1"/>
      <c r="BO73" s="1"/>
      <c r="BP73" s="1"/>
      <c r="BQ73" s="1"/>
    </row>
    <row r="74" spans="1:69" x14ac:dyDescent="0.2">
      <c r="A74" s="59" t="s">
        <v>37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1"/>
      <c r="BN74" s="1"/>
      <c r="BO74" s="1"/>
      <c r="BP74" s="1"/>
      <c r="BQ74" s="1"/>
    </row>
    <row r="75" spans="1:69" ht="15.75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1"/>
      <c r="BN75" s="1"/>
      <c r="BO75" s="1"/>
      <c r="BP75" s="1"/>
      <c r="BQ75" s="1"/>
    </row>
    <row r="76" spans="1:6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33.75" customHeight="1" x14ac:dyDescent="0.2">
      <c r="A77" s="47" t="s">
        <v>107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"/>
      <c r="AO77" s="5"/>
      <c r="AP77" s="50" t="s">
        <v>109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1"/>
      <c r="BJ77" s="1"/>
      <c r="BK77" s="1"/>
      <c r="BL77" s="1"/>
      <c r="BM77" s="1"/>
      <c r="BN77" s="1"/>
      <c r="BO77" s="1"/>
      <c r="BP77" s="1"/>
      <c r="BQ77" s="1"/>
    </row>
    <row r="78" spans="1:6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6" t="s">
        <v>38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9"/>
      <c r="AO78" s="9"/>
      <c r="AP78" s="46" t="s">
        <v>39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1"/>
      <c r="BJ78" s="1"/>
      <c r="BK78" s="1"/>
      <c r="BL78" s="1"/>
      <c r="BM78" s="1"/>
      <c r="BN78" s="1"/>
      <c r="BO78" s="1"/>
      <c r="BP78" s="1"/>
      <c r="BQ78" s="1"/>
    </row>
    <row r="79" spans="1:6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39.75" customHeight="1" x14ac:dyDescent="0.2">
      <c r="A81" s="47" t="s">
        <v>108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5"/>
      <c r="AO81" s="5"/>
      <c r="AP81" s="50" t="s">
        <v>110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1"/>
      <c r="BJ81" s="1"/>
      <c r="BK81" s="1"/>
      <c r="BL81" s="1"/>
      <c r="BM81" s="1"/>
      <c r="BN81" s="1"/>
      <c r="BO81" s="1"/>
      <c r="BP81" s="1"/>
      <c r="BQ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6" t="s">
        <v>38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9"/>
      <c r="AO82" s="9"/>
      <c r="AP82" s="46" t="s">
        <v>39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1"/>
      <c r="BJ82" s="1"/>
      <c r="BK82" s="1"/>
      <c r="BL82" s="1"/>
      <c r="BM82" s="1"/>
      <c r="BN82" s="1"/>
      <c r="BO82" s="1"/>
      <c r="BP82" s="1"/>
      <c r="BQ82" s="1"/>
    </row>
    <row r="83" spans="1:6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</sheetData>
  <mergeCells count="321">
    <mergeCell ref="A46:P46"/>
    <mergeCell ref="W82:AM82"/>
    <mergeCell ref="AP82:BH82"/>
    <mergeCell ref="AG46:AK46"/>
    <mergeCell ref="AA46:AF46"/>
    <mergeCell ref="V46:Z46"/>
    <mergeCell ref="Q46:U46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BB68:BE68"/>
    <mergeCell ref="BF68:BI68"/>
    <mergeCell ref="A68:C68"/>
    <mergeCell ref="D68:P68"/>
    <mergeCell ref="Q68:U68"/>
    <mergeCell ref="V68:Y68"/>
    <mergeCell ref="Z68:AC68"/>
    <mergeCell ref="Z67:AC67"/>
    <mergeCell ref="A63:BQ63"/>
    <mergeCell ref="BJ69:BM69"/>
    <mergeCell ref="BN69:BQ69"/>
    <mergeCell ref="A72:BL72"/>
    <mergeCell ref="A73:BL73"/>
    <mergeCell ref="A74:BL74"/>
    <mergeCell ref="A75:BL75"/>
    <mergeCell ref="AL69:AO69"/>
    <mergeCell ref="AP69:AS69"/>
    <mergeCell ref="AT69:AW69"/>
    <mergeCell ref="AX69:BA69"/>
    <mergeCell ref="BB69:BE69"/>
    <mergeCell ref="BF69:BI69"/>
    <mergeCell ref="A69:C69"/>
    <mergeCell ref="D69:P69"/>
    <mergeCell ref="Q69:U69"/>
    <mergeCell ref="V69:Y69"/>
    <mergeCell ref="Z69:AC69"/>
    <mergeCell ref="AD69:AG69"/>
    <mergeCell ref="AH69:AK69"/>
    <mergeCell ref="BJ68:BM68"/>
    <mergeCell ref="BN68:BQ68"/>
    <mergeCell ref="AD68:AG68"/>
    <mergeCell ref="AH68:AK68"/>
    <mergeCell ref="AL68:AO68"/>
    <mergeCell ref="AP68:AS68"/>
    <mergeCell ref="AT68:AW68"/>
    <mergeCell ref="AX68:BA68"/>
    <mergeCell ref="AX67:BA67"/>
    <mergeCell ref="BB67:BE67"/>
    <mergeCell ref="BF67:BI67"/>
    <mergeCell ref="BJ67:BM67"/>
    <mergeCell ref="BN67:BQ67"/>
    <mergeCell ref="AD67:AG67"/>
    <mergeCell ref="AH67:AK67"/>
    <mergeCell ref="AL67:AO67"/>
    <mergeCell ref="AP67:AS67"/>
    <mergeCell ref="AT67:AW67"/>
    <mergeCell ref="A64:BL64"/>
    <mergeCell ref="A66:C67"/>
    <mergeCell ref="D66:P67"/>
    <mergeCell ref="Q66:U67"/>
    <mergeCell ref="V66:AG66"/>
    <mergeCell ref="AH66:AS66"/>
    <mergeCell ref="AT66:BE66"/>
    <mergeCell ref="BF66:BQ66"/>
    <mergeCell ref="V67:Y67"/>
    <mergeCell ref="AS61:BB61"/>
    <mergeCell ref="BC61:BL61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5:BB55"/>
    <mergeCell ref="BC55:BL55"/>
    <mergeCell ref="A54:B54"/>
    <mergeCell ref="C54:F54"/>
    <mergeCell ref="G54:BB54"/>
    <mergeCell ref="BC54:BL54"/>
    <mergeCell ref="A55:B55"/>
    <mergeCell ref="C55:F55"/>
    <mergeCell ref="G55:S55"/>
    <mergeCell ref="T55:X55"/>
    <mergeCell ref="Y55:AH55"/>
    <mergeCell ref="AI55:AR55"/>
    <mergeCell ref="A53:B53"/>
    <mergeCell ref="C53:F53"/>
    <mergeCell ref="G53:BB53"/>
    <mergeCell ref="BC53:BL53"/>
    <mergeCell ref="AS51:BB51"/>
    <mergeCell ref="BC51:BL51"/>
    <mergeCell ref="A52:B52"/>
    <mergeCell ref="C52:F52"/>
    <mergeCell ref="G52:S52"/>
    <mergeCell ref="T52:X52"/>
    <mergeCell ref="Y52:AH52"/>
    <mergeCell ref="AI52:AR52"/>
    <mergeCell ref="AS52:BB52"/>
    <mergeCell ref="BC52:BL52"/>
    <mergeCell ref="A51:B51"/>
    <mergeCell ref="C51:F51"/>
    <mergeCell ref="G51:S51"/>
    <mergeCell ref="T51:X51"/>
    <mergeCell ref="Y51:AH51"/>
    <mergeCell ref="AI51:AR51"/>
    <mergeCell ref="AQ47:AV47"/>
    <mergeCell ref="AW47:AZ47"/>
    <mergeCell ref="BA47:BD47"/>
    <mergeCell ref="BE47:BH47"/>
    <mergeCell ref="BI47:BQ47"/>
    <mergeCell ref="A49:BL49"/>
    <mergeCell ref="A47:P47"/>
    <mergeCell ref="Q47:U47"/>
    <mergeCell ref="V47:Z47"/>
    <mergeCell ref="AA47:AF47"/>
    <mergeCell ref="AG47:AK47"/>
    <mergeCell ref="AL47:AP47"/>
    <mergeCell ref="AL46:AP46"/>
    <mergeCell ref="AQ46:AV46"/>
    <mergeCell ref="AW46:AZ46"/>
    <mergeCell ref="BA46:BD46"/>
    <mergeCell ref="BE46:BH46"/>
    <mergeCell ref="BI46:BQ46"/>
    <mergeCell ref="AQ45:AV45"/>
    <mergeCell ref="AW45:AZ45"/>
    <mergeCell ref="BA45:BD45"/>
    <mergeCell ref="BE45:BH45"/>
    <mergeCell ref="BI45:BQ45"/>
    <mergeCell ref="A45:P45"/>
    <mergeCell ref="Q45:U45"/>
    <mergeCell ref="V45:Z45"/>
    <mergeCell ref="AA45:AF45"/>
    <mergeCell ref="AG45:AK45"/>
    <mergeCell ref="AL45:AP45"/>
    <mergeCell ref="A43:P44"/>
    <mergeCell ref="Q43:AF43"/>
    <mergeCell ref="AG43:AV43"/>
    <mergeCell ref="BI43:BQ44"/>
    <mergeCell ref="Q44:U44"/>
    <mergeCell ref="V44:Z44"/>
    <mergeCell ref="AA44:AF44"/>
    <mergeCell ref="AG44:AK44"/>
    <mergeCell ref="AL44:AP44"/>
    <mergeCell ref="AY37:BB37"/>
    <mergeCell ref="BC37:BF37"/>
    <mergeCell ref="BG37:BJ37"/>
    <mergeCell ref="BK37:BQ37"/>
    <mergeCell ref="A40:BL40"/>
    <mergeCell ref="A41:BL41"/>
    <mergeCell ref="AQ44:AV44"/>
    <mergeCell ref="AW44:AZ44"/>
    <mergeCell ref="BA44:BD44"/>
    <mergeCell ref="BE44:BH44"/>
    <mergeCell ref="AW43:BH43"/>
    <mergeCell ref="B37:E37"/>
    <mergeCell ref="F37:I37"/>
    <mergeCell ref="J37:Z37"/>
    <mergeCell ref="AA37:AD37"/>
    <mergeCell ref="AE37:AH37"/>
    <mergeCell ref="AI37:AL37"/>
    <mergeCell ref="AM37:AP37"/>
    <mergeCell ref="AQ37:AT37"/>
    <mergeCell ref="AU37:AX37"/>
    <mergeCell ref="AY35:BB35"/>
    <mergeCell ref="BC35:BF35"/>
    <mergeCell ref="BG35:BJ35"/>
    <mergeCell ref="BK35:BQ35"/>
    <mergeCell ref="B36:E36"/>
    <mergeCell ref="F36:I36"/>
    <mergeCell ref="J36:Z36"/>
    <mergeCell ref="AA36:AD36"/>
    <mergeCell ref="AE36:AH36"/>
    <mergeCell ref="AI36:AL36"/>
    <mergeCell ref="B35:E35"/>
    <mergeCell ref="F35:I35"/>
    <mergeCell ref="J35:Z35"/>
    <mergeCell ref="AA35:AD35"/>
    <mergeCell ref="AE35:AH35"/>
    <mergeCell ref="AI35:AL35"/>
    <mergeCell ref="AM35:AP35"/>
    <mergeCell ref="AQ35:AT35"/>
    <mergeCell ref="AU35:AX35"/>
    <mergeCell ref="BK36:BQ36"/>
    <mergeCell ref="AM36:AP36"/>
    <mergeCell ref="AQ36:AT36"/>
    <mergeCell ref="AU36:AX36"/>
    <mergeCell ref="AY36:BB36"/>
    <mergeCell ref="AQ34:AT34"/>
    <mergeCell ref="AU34:AX34"/>
    <mergeCell ref="AY34:BB34"/>
    <mergeCell ref="BC34:BF34"/>
    <mergeCell ref="BG34:BJ34"/>
    <mergeCell ref="BC36:BF36"/>
    <mergeCell ref="BG36:BJ36"/>
    <mergeCell ref="BK34:BQ34"/>
    <mergeCell ref="AY33:BB33"/>
    <mergeCell ref="BC33:BF33"/>
    <mergeCell ref="BG33:BJ33"/>
    <mergeCell ref="AQ33:AT33"/>
    <mergeCell ref="AU33:AX33"/>
    <mergeCell ref="B34:E34"/>
    <mergeCell ref="F34:I34"/>
    <mergeCell ref="J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29:BL29"/>
    <mergeCell ref="A30:BL30"/>
    <mergeCell ref="A32:A33"/>
    <mergeCell ref="B32:E33"/>
    <mergeCell ref="F32:I33"/>
    <mergeCell ref="J32:Z33"/>
    <mergeCell ref="AA32:AL32"/>
    <mergeCell ref="AM32:AX32"/>
    <mergeCell ref="AY32:BJ32"/>
    <mergeCell ref="BK32:BQ33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L26"/>
    <mergeCell ref="AX25:BD25"/>
    <mergeCell ref="BE25:BL25"/>
    <mergeCell ref="AQ24:AW24"/>
    <mergeCell ref="AX24:BD24"/>
    <mergeCell ref="BE24:BL24"/>
    <mergeCell ref="A25:G25"/>
    <mergeCell ref="H25:N25"/>
    <mergeCell ref="O25:U25"/>
    <mergeCell ref="V25:AB25"/>
    <mergeCell ref="AC25:AI25"/>
    <mergeCell ref="AJ25:AP25"/>
    <mergeCell ref="AQ25:AW25"/>
    <mergeCell ref="A24:G24"/>
    <mergeCell ref="H24:N24"/>
    <mergeCell ref="O24:U24"/>
    <mergeCell ref="V24:AB24"/>
    <mergeCell ref="AC24:AI24"/>
    <mergeCell ref="AJ24:AP24"/>
    <mergeCell ref="A18:K18"/>
    <mergeCell ref="L18:AB18"/>
    <mergeCell ref="AC18:BB18"/>
    <mergeCell ref="A20:BL20"/>
    <mergeCell ref="A21:BL21"/>
    <mergeCell ref="A23:U23"/>
    <mergeCell ref="V23:AP23"/>
    <mergeCell ref="AQ23:BL23"/>
    <mergeCell ref="B15:K15"/>
    <mergeCell ref="L15:BL15"/>
    <mergeCell ref="A16:K16"/>
    <mergeCell ref="L16:AP16"/>
    <mergeCell ref="B17:K17"/>
    <mergeCell ref="M17:AA17"/>
    <mergeCell ref="AC17:BL17"/>
    <mergeCell ref="A10:BL10"/>
    <mergeCell ref="A11:BL11"/>
    <mergeCell ref="Y12:AL12"/>
    <mergeCell ref="B13:K13"/>
    <mergeCell ref="L13:BL13"/>
    <mergeCell ref="A14:K14"/>
    <mergeCell ref="L14:AP14"/>
    <mergeCell ref="AO1:BL3"/>
    <mergeCell ref="A4:BL4"/>
    <mergeCell ref="A5:BL5"/>
    <mergeCell ref="A6:BL6"/>
    <mergeCell ref="A7:BL7"/>
    <mergeCell ref="A8:BL8"/>
  </mergeCells>
  <conditionalFormatting sqref="C53:F53">
    <cfRule type="cellIs" dxfId="75" priority="26" stopIfTrue="1" operator="equal">
      <formula>#REF!</formula>
    </cfRule>
  </conditionalFormatting>
  <conditionalFormatting sqref="C54:F54">
    <cfRule type="cellIs" dxfId="74" priority="25" stopIfTrue="1" operator="equal">
      <formula>$C53</formula>
    </cfRule>
  </conditionalFormatting>
  <conditionalFormatting sqref="C55:F55">
    <cfRule type="cellIs" dxfId="73" priority="24" stopIfTrue="1" operator="equal">
      <formula>$C54</formula>
    </cfRule>
  </conditionalFormatting>
  <conditionalFormatting sqref="C56:F56">
    <cfRule type="cellIs" dxfId="72" priority="21" stopIfTrue="1" operator="equal">
      <formula>#REF!</formula>
    </cfRule>
  </conditionalFormatting>
  <conditionalFormatting sqref="C57:F57">
    <cfRule type="cellIs" dxfId="71" priority="20" stopIfTrue="1" operator="equal">
      <formula>$C56</formula>
    </cfRule>
  </conditionalFormatting>
  <conditionalFormatting sqref="C58:F58">
    <cfRule type="cellIs" dxfId="70" priority="19" stopIfTrue="1" operator="equal">
      <formula>$C57</formula>
    </cfRule>
  </conditionalFormatting>
  <conditionalFormatting sqref="C59:F59">
    <cfRule type="cellIs" dxfId="69" priority="18" stopIfTrue="1" operator="equal">
      <formula>$C58</formula>
    </cfRule>
  </conditionalFormatting>
  <conditionalFormatting sqref="C60:F60">
    <cfRule type="cellIs" dxfId="68" priority="17" stopIfTrue="1" operator="equal">
      <formula>$C59</formula>
    </cfRule>
  </conditionalFormatting>
  <conditionalFormatting sqref="C61:F61">
    <cfRule type="cellIs" dxfId="67" priority="16" stopIfTrue="1" operator="equal">
      <formula>$C60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3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87"/>
  <sheetViews>
    <sheetView topLeftCell="A40" workbookViewId="0">
      <selection activeCell="G64" sqref="G64"/>
    </sheetView>
  </sheetViews>
  <sheetFormatPr defaultRowHeight="12.75" x14ac:dyDescent="0.2"/>
  <cols>
    <col min="1" max="69" width="3.28515625" customWidth="1"/>
  </cols>
  <sheetData>
    <row r="1" spans="1:7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  <c r="BR1" s="1"/>
    </row>
    <row r="2" spans="1:7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  <c r="BR2" s="1"/>
    </row>
    <row r="3" spans="1:7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  <c r="BR3" s="1"/>
    </row>
    <row r="4" spans="1:70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  <c r="BR4" s="1"/>
    </row>
    <row r="5" spans="1:70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  <c r="BR5" s="1"/>
    </row>
    <row r="6" spans="1:70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  <c r="BR6" s="1"/>
    </row>
    <row r="7" spans="1:70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"/>
      <c r="BN7" s="1"/>
      <c r="BO7" s="1"/>
      <c r="BP7" s="1"/>
      <c r="BQ7" s="1"/>
      <c r="BR7" s="1"/>
    </row>
    <row r="8" spans="1:70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"/>
      <c r="BN8" s="1"/>
      <c r="BO8" s="1"/>
      <c r="BP8" s="1"/>
      <c r="BQ8" s="1"/>
      <c r="BR8" s="1"/>
    </row>
    <row r="9" spans="1:7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5.75" x14ac:dyDescent="0.2">
      <c r="A10" s="112" t="s">
        <v>67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"/>
      <c r="BN10" s="1"/>
      <c r="BO10" s="1"/>
      <c r="BP10" s="1"/>
      <c r="BQ10" s="1"/>
      <c r="BR10" s="1"/>
    </row>
    <row r="11" spans="1:70" ht="15.75" x14ac:dyDescent="0.2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"/>
      <c r="BN11" s="1"/>
      <c r="BO11" s="1"/>
      <c r="BP11" s="1"/>
      <c r="BQ11" s="1"/>
      <c r="BR11" s="1"/>
    </row>
    <row r="12" spans="1:70" ht="15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3" t="s">
        <v>321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  <c r="BR12" s="1"/>
    </row>
    <row r="13" spans="1:70" ht="15.75" x14ac:dyDescent="0.2">
      <c r="A13" s="4" t="s">
        <v>26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  <c r="BR13" s="1"/>
    </row>
    <row r="14" spans="1:70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.75" x14ac:dyDescent="0.2">
      <c r="A15" s="4" t="s">
        <v>27</v>
      </c>
      <c r="B15" s="108" t="s">
        <v>114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50" t="s">
        <v>142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  <c r="BR15" s="1"/>
    </row>
    <row r="16" spans="1:70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5.75" customHeight="1" x14ac:dyDescent="0.2">
      <c r="A17" s="4" t="s">
        <v>28</v>
      </c>
      <c r="B17" s="108" t="s">
        <v>359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"/>
      <c r="M17" s="110">
        <v>1050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"/>
      <c r="AC17" s="153" t="s">
        <v>360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1"/>
      <c r="BN17" s="1"/>
      <c r="BO17" s="1"/>
      <c r="BP17" s="1"/>
      <c r="BQ17" s="1"/>
      <c r="BR17" s="1"/>
    </row>
    <row r="18" spans="1:70" ht="15.75" x14ac:dyDescent="0.2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 t="s">
        <v>29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 t="s">
        <v>3</v>
      </c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5.75" x14ac:dyDescent="0.2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1"/>
      <c r="BN20" s="1"/>
      <c r="BO20" s="1"/>
      <c r="BP20" s="1"/>
      <c r="BQ20" s="1"/>
      <c r="BR20" s="1"/>
    </row>
    <row r="21" spans="1:70" ht="15" x14ac:dyDescent="0.2">
      <c r="A21" s="78" t="s">
        <v>111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1"/>
      <c r="BN21" s="1"/>
      <c r="BO21" s="1"/>
      <c r="BP21" s="1"/>
      <c r="BQ21" s="1"/>
      <c r="BR21" s="1"/>
    </row>
    <row r="22" spans="1:7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5.75" x14ac:dyDescent="0.2">
      <c r="A23" s="19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 t="s">
        <v>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  <c r="BR23" s="1"/>
    </row>
    <row r="24" spans="1:70" ht="15.75" x14ac:dyDescent="0.2">
      <c r="A24" s="19" t="s">
        <v>10</v>
      </c>
      <c r="B24" s="19"/>
      <c r="C24" s="19"/>
      <c r="D24" s="19"/>
      <c r="E24" s="19"/>
      <c r="F24" s="19"/>
      <c r="G24" s="19"/>
      <c r="H24" s="19" t="s">
        <v>9</v>
      </c>
      <c r="I24" s="19"/>
      <c r="J24" s="19"/>
      <c r="K24" s="19"/>
      <c r="L24" s="19"/>
      <c r="M24" s="19"/>
      <c r="N24" s="19"/>
      <c r="O24" s="19" t="s">
        <v>8</v>
      </c>
      <c r="P24" s="19"/>
      <c r="Q24" s="19"/>
      <c r="R24" s="19"/>
      <c r="S24" s="19"/>
      <c r="T24" s="19"/>
      <c r="U24" s="19"/>
      <c r="V24" s="19" t="s">
        <v>10</v>
      </c>
      <c r="W24" s="19"/>
      <c r="X24" s="19"/>
      <c r="Y24" s="19"/>
      <c r="Z24" s="19"/>
      <c r="AA24" s="19"/>
      <c r="AB24" s="19"/>
      <c r="AC24" s="19" t="s">
        <v>9</v>
      </c>
      <c r="AD24" s="19"/>
      <c r="AE24" s="19"/>
      <c r="AF24" s="19"/>
      <c r="AG24" s="19"/>
      <c r="AH24" s="19"/>
      <c r="AI24" s="19"/>
      <c r="AJ24" s="19" t="s">
        <v>8</v>
      </c>
      <c r="AK24" s="19"/>
      <c r="AL24" s="19"/>
      <c r="AM24" s="19"/>
      <c r="AN24" s="19"/>
      <c r="AO24" s="19"/>
      <c r="AP24" s="19"/>
      <c r="AQ24" s="19" t="s">
        <v>10</v>
      </c>
      <c r="AR24" s="19"/>
      <c r="AS24" s="19"/>
      <c r="AT24" s="19"/>
      <c r="AU24" s="19"/>
      <c r="AV24" s="19"/>
      <c r="AW24" s="19"/>
      <c r="AX24" s="19" t="s">
        <v>9</v>
      </c>
      <c r="AY24" s="19"/>
      <c r="AZ24" s="19"/>
      <c r="BA24" s="19"/>
      <c r="BB24" s="19"/>
      <c r="BC24" s="19"/>
      <c r="BD24" s="19"/>
      <c r="BE24" s="19" t="s">
        <v>8</v>
      </c>
      <c r="BF24" s="19"/>
      <c r="BG24" s="19"/>
      <c r="BH24" s="19"/>
      <c r="BI24" s="19"/>
      <c r="BJ24" s="19"/>
      <c r="BK24" s="19"/>
      <c r="BL24" s="19"/>
      <c r="BM24" s="1"/>
      <c r="BN24" s="1"/>
      <c r="BO24" s="1"/>
      <c r="BP24" s="1"/>
      <c r="BQ24" s="1"/>
      <c r="BR24" s="1"/>
    </row>
    <row r="25" spans="1:70" ht="15.75" x14ac:dyDescent="0.2">
      <c r="A25" s="19">
        <v>1</v>
      </c>
      <c r="B25" s="19"/>
      <c r="C25" s="19"/>
      <c r="D25" s="19"/>
      <c r="E25" s="19"/>
      <c r="F25" s="19"/>
      <c r="G25" s="19"/>
      <c r="H25" s="19">
        <v>2</v>
      </c>
      <c r="I25" s="19"/>
      <c r="J25" s="19"/>
      <c r="K25" s="19"/>
      <c r="L25" s="19"/>
      <c r="M25" s="19"/>
      <c r="N25" s="19"/>
      <c r="O25" s="19">
        <v>3</v>
      </c>
      <c r="P25" s="19"/>
      <c r="Q25" s="19"/>
      <c r="R25" s="19"/>
      <c r="S25" s="19"/>
      <c r="T25" s="19"/>
      <c r="U25" s="19"/>
      <c r="V25" s="19">
        <v>4</v>
      </c>
      <c r="W25" s="19"/>
      <c r="X25" s="19"/>
      <c r="Y25" s="19"/>
      <c r="Z25" s="19"/>
      <c r="AA25" s="19"/>
      <c r="AB25" s="19"/>
      <c r="AC25" s="19">
        <v>5</v>
      </c>
      <c r="AD25" s="19"/>
      <c r="AE25" s="19"/>
      <c r="AF25" s="19"/>
      <c r="AG25" s="19"/>
      <c r="AH25" s="19"/>
      <c r="AI25" s="19"/>
      <c r="AJ25" s="19">
        <v>6</v>
      </c>
      <c r="AK25" s="19"/>
      <c r="AL25" s="19"/>
      <c r="AM25" s="19"/>
      <c r="AN25" s="19"/>
      <c r="AO25" s="19"/>
      <c r="AP25" s="19"/>
      <c r="AQ25" s="19">
        <v>7</v>
      </c>
      <c r="AR25" s="19"/>
      <c r="AS25" s="19"/>
      <c r="AT25" s="19"/>
      <c r="AU25" s="19"/>
      <c r="AV25" s="19"/>
      <c r="AW25" s="19"/>
      <c r="AX25" s="19">
        <v>8</v>
      </c>
      <c r="AY25" s="19"/>
      <c r="AZ25" s="19"/>
      <c r="BA25" s="19"/>
      <c r="BB25" s="19"/>
      <c r="BC25" s="19"/>
      <c r="BD25" s="19"/>
      <c r="BE25" s="19">
        <v>9</v>
      </c>
      <c r="BF25" s="19"/>
      <c r="BG25" s="19"/>
      <c r="BH25" s="19"/>
      <c r="BI25" s="19"/>
      <c r="BJ25" s="19"/>
      <c r="BK25" s="19"/>
      <c r="BL25" s="19"/>
      <c r="BM25" s="1"/>
      <c r="BN25" s="1"/>
      <c r="BO25" s="1"/>
      <c r="BP25" s="1"/>
      <c r="BQ25" s="1"/>
      <c r="BR25" s="1"/>
    </row>
    <row r="26" spans="1:70" ht="15.75" x14ac:dyDescent="0.2">
      <c r="A26" s="27">
        <v>153.5</v>
      </c>
      <c r="B26" s="27"/>
      <c r="C26" s="27"/>
      <c r="D26" s="27"/>
      <c r="E26" s="27"/>
      <c r="F26" s="27"/>
      <c r="G26" s="27"/>
      <c r="H26" s="27">
        <v>173.06899999999999</v>
      </c>
      <c r="I26" s="27"/>
      <c r="J26" s="27"/>
      <c r="K26" s="27"/>
      <c r="L26" s="27"/>
      <c r="M26" s="27"/>
      <c r="N26" s="27"/>
      <c r="O26" s="27">
        <f>A26+H26</f>
        <v>326.56899999999996</v>
      </c>
      <c r="P26" s="27"/>
      <c r="Q26" s="27"/>
      <c r="R26" s="27"/>
      <c r="S26" s="27"/>
      <c r="T26" s="27"/>
      <c r="U26" s="27"/>
      <c r="V26" s="27">
        <v>152.92551</v>
      </c>
      <c r="W26" s="27"/>
      <c r="X26" s="27"/>
      <c r="Y26" s="27"/>
      <c r="Z26" s="27"/>
      <c r="AA26" s="27"/>
      <c r="AB26" s="27"/>
      <c r="AC26" s="27">
        <v>166.68723</v>
      </c>
      <c r="AD26" s="27"/>
      <c r="AE26" s="27"/>
      <c r="AF26" s="27"/>
      <c r="AG26" s="27"/>
      <c r="AH26" s="27"/>
      <c r="AI26" s="27"/>
      <c r="AJ26" s="27">
        <f>V26+AC26</f>
        <v>319.61274000000003</v>
      </c>
      <c r="AK26" s="27"/>
      <c r="AL26" s="27"/>
      <c r="AM26" s="27"/>
      <c r="AN26" s="27"/>
      <c r="AO26" s="27"/>
      <c r="AP26" s="27"/>
      <c r="AQ26" s="27">
        <f>V26-A26</f>
        <v>-0.57448999999999728</v>
      </c>
      <c r="AR26" s="27"/>
      <c r="AS26" s="27"/>
      <c r="AT26" s="27"/>
      <c r="AU26" s="27"/>
      <c r="AV26" s="27"/>
      <c r="AW26" s="27"/>
      <c r="AX26" s="27">
        <f>AC26-H26</f>
        <v>-6.3817699999999888</v>
      </c>
      <c r="AY26" s="27"/>
      <c r="AZ26" s="27"/>
      <c r="BA26" s="27"/>
      <c r="BB26" s="27"/>
      <c r="BC26" s="27"/>
      <c r="BD26" s="27"/>
      <c r="BE26" s="27">
        <f>AQ26+AX26</f>
        <v>-6.9562599999999861</v>
      </c>
      <c r="BF26" s="27"/>
      <c r="BG26" s="27"/>
      <c r="BH26" s="27"/>
      <c r="BI26" s="27"/>
      <c r="BJ26" s="27"/>
      <c r="BK26" s="27"/>
      <c r="BL26" s="27"/>
      <c r="BM26" s="1"/>
      <c r="BN26" s="1"/>
      <c r="BO26" s="1"/>
      <c r="BP26" s="1"/>
      <c r="BQ26" s="1"/>
      <c r="BR26" s="1"/>
    </row>
    <row r="27" spans="1:7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5.75" x14ac:dyDescent="0.2">
      <c r="A29" s="100" t="s">
        <v>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"/>
      <c r="BN29" s="1"/>
      <c r="BO29" s="1"/>
      <c r="BP29" s="1"/>
      <c r="BQ29" s="1"/>
      <c r="BR29" s="1"/>
    </row>
    <row r="30" spans="1:70" ht="15" x14ac:dyDescent="0.2">
      <c r="A30" s="78" t="s">
        <v>112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1"/>
      <c r="BN30" s="1"/>
      <c r="BO30" s="1"/>
      <c r="BP30" s="1"/>
      <c r="BQ30" s="1"/>
      <c r="BR30" s="1"/>
    </row>
    <row r="31" spans="1:7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5.75" x14ac:dyDescent="0.2">
      <c r="A32" s="19" t="s">
        <v>15</v>
      </c>
      <c r="B32" s="19" t="s">
        <v>14</v>
      </c>
      <c r="C32" s="19"/>
      <c r="D32" s="19"/>
      <c r="E32" s="19"/>
      <c r="F32" s="19" t="s">
        <v>30</v>
      </c>
      <c r="G32" s="19"/>
      <c r="H32" s="19"/>
      <c r="I32" s="19"/>
      <c r="J32" s="19" t="s"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 t="s">
        <v>13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12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 t="s">
        <v>5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 t="s">
        <v>80</v>
      </c>
      <c r="BL32" s="19"/>
      <c r="BM32" s="19"/>
      <c r="BN32" s="19"/>
      <c r="BO32" s="19"/>
      <c r="BP32" s="19"/>
      <c r="BQ32" s="19"/>
      <c r="BR32" s="1"/>
    </row>
    <row r="33" spans="1:70" ht="15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 t="s">
        <v>10</v>
      </c>
      <c r="AB33" s="19"/>
      <c r="AC33" s="19"/>
      <c r="AD33" s="19"/>
      <c r="AE33" s="19" t="s">
        <v>9</v>
      </c>
      <c r="AF33" s="19"/>
      <c r="AG33" s="19"/>
      <c r="AH33" s="19"/>
      <c r="AI33" s="19" t="s">
        <v>8</v>
      </c>
      <c r="AJ33" s="19"/>
      <c r="AK33" s="19"/>
      <c r="AL33" s="19"/>
      <c r="AM33" s="19" t="s">
        <v>10</v>
      </c>
      <c r="AN33" s="19"/>
      <c r="AO33" s="19"/>
      <c r="AP33" s="19"/>
      <c r="AQ33" s="19" t="s">
        <v>9</v>
      </c>
      <c r="AR33" s="19"/>
      <c r="AS33" s="19"/>
      <c r="AT33" s="19"/>
      <c r="AU33" s="19" t="s">
        <v>8</v>
      </c>
      <c r="AV33" s="19"/>
      <c r="AW33" s="19"/>
      <c r="AX33" s="19"/>
      <c r="AY33" s="19" t="s">
        <v>10</v>
      </c>
      <c r="AZ33" s="19"/>
      <c r="BA33" s="19"/>
      <c r="BB33" s="19"/>
      <c r="BC33" s="19" t="s">
        <v>9</v>
      </c>
      <c r="BD33" s="19"/>
      <c r="BE33" s="19"/>
      <c r="BF33" s="19"/>
      <c r="BG33" s="19" t="s">
        <v>8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"/>
    </row>
    <row r="34" spans="1:70" ht="15.75" x14ac:dyDescent="0.2">
      <c r="A34" s="7">
        <v>1</v>
      </c>
      <c r="B34" s="19">
        <v>2</v>
      </c>
      <c r="C34" s="19"/>
      <c r="D34" s="19"/>
      <c r="E34" s="19"/>
      <c r="F34" s="19">
        <v>3</v>
      </c>
      <c r="G34" s="19"/>
      <c r="H34" s="19"/>
      <c r="I34" s="19"/>
      <c r="J34" s="19">
        <v>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5</v>
      </c>
      <c r="AB34" s="19"/>
      <c r="AC34" s="19"/>
      <c r="AD34" s="19"/>
      <c r="AE34" s="19">
        <v>6</v>
      </c>
      <c r="AF34" s="19"/>
      <c r="AG34" s="19"/>
      <c r="AH34" s="19"/>
      <c r="AI34" s="19">
        <v>7</v>
      </c>
      <c r="AJ34" s="19"/>
      <c r="AK34" s="19"/>
      <c r="AL34" s="19"/>
      <c r="AM34" s="19">
        <v>8</v>
      </c>
      <c r="AN34" s="19"/>
      <c r="AO34" s="19"/>
      <c r="AP34" s="19"/>
      <c r="AQ34" s="19">
        <v>9</v>
      </c>
      <c r="AR34" s="19"/>
      <c r="AS34" s="19"/>
      <c r="AT34" s="19"/>
      <c r="AU34" s="19">
        <v>10</v>
      </c>
      <c r="AV34" s="19"/>
      <c r="AW34" s="19"/>
      <c r="AX34" s="19"/>
      <c r="AY34" s="19">
        <v>11</v>
      </c>
      <c r="AZ34" s="19"/>
      <c r="BA34" s="19"/>
      <c r="BB34" s="19"/>
      <c r="BC34" s="19">
        <v>12</v>
      </c>
      <c r="BD34" s="19"/>
      <c r="BE34" s="19"/>
      <c r="BF34" s="19"/>
      <c r="BG34" s="19">
        <v>13</v>
      </c>
      <c r="BH34" s="19"/>
      <c r="BI34" s="19"/>
      <c r="BJ34" s="19"/>
      <c r="BK34" s="19">
        <v>14</v>
      </c>
      <c r="BL34" s="19"/>
      <c r="BM34" s="19"/>
      <c r="BN34" s="19"/>
      <c r="BO34" s="19"/>
      <c r="BP34" s="19"/>
      <c r="BQ34" s="19"/>
      <c r="BR34" s="1"/>
    </row>
    <row r="35" spans="1:70" ht="25.5" x14ac:dyDescent="0.2">
      <c r="A35" s="8" t="s">
        <v>52</v>
      </c>
      <c r="B35" s="88" t="s">
        <v>53</v>
      </c>
      <c r="C35" s="88"/>
      <c r="D35" s="88"/>
      <c r="E35" s="88"/>
      <c r="F35" s="88" t="s">
        <v>54</v>
      </c>
      <c r="G35" s="88"/>
      <c r="H35" s="88"/>
      <c r="I35" s="88"/>
      <c r="J35" s="89" t="s">
        <v>55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38" t="s">
        <v>47</v>
      </c>
      <c r="AB35" s="38"/>
      <c r="AC35" s="38"/>
      <c r="AD35" s="38"/>
      <c r="AE35" s="38" t="s">
        <v>46</v>
      </c>
      <c r="AF35" s="38"/>
      <c r="AG35" s="38"/>
      <c r="AH35" s="38"/>
      <c r="AI35" s="98" t="s">
        <v>62</v>
      </c>
      <c r="AJ35" s="99"/>
      <c r="AK35" s="99"/>
      <c r="AL35" s="99"/>
      <c r="AM35" s="38" t="s">
        <v>48</v>
      </c>
      <c r="AN35" s="38"/>
      <c r="AO35" s="38"/>
      <c r="AP35" s="38"/>
      <c r="AQ35" s="38" t="s">
        <v>49</v>
      </c>
      <c r="AR35" s="38"/>
      <c r="AS35" s="38"/>
      <c r="AT35" s="38"/>
      <c r="AU35" s="98" t="s">
        <v>62</v>
      </c>
      <c r="AV35" s="99"/>
      <c r="AW35" s="99"/>
      <c r="AX35" s="99"/>
      <c r="AY35" s="39" t="s">
        <v>63</v>
      </c>
      <c r="AZ35" s="38"/>
      <c r="BA35" s="38"/>
      <c r="BB35" s="38"/>
      <c r="BC35" s="39" t="s">
        <v>63</v>
      </c>
      <c r="BD35" s="38"/>
      <c r="BE35" s="38"/>
      <c r="BF35" s="38"/>
      <c r="BG35" s="99" t="s">
        <v>62</v>
      </c>
      <c r="BH35" s="99"/>
      <c r="BI35" s="99"/>
      <c r="BJ35" s="99"/>
      <c r="BK35" s="89" t="s">
        <v>81</v>
      </c>
      <c r="BL35" s="89"/>
      <c r="BM35" s="89"/>
      <c r="BN35" s="89"/>
      <c r="BO35" s="89"/>
      <c r="BP35" s="89"/>
      <c r="BQ35" s="89"/>
      <c r="BR35" s="1"/>
    </row>
    <row r="36" spans="1:70" ht="15.75" x14ac:dyDescent="0.2">
      <c r="A36" s="11">
        <v>1</v>
      </c>
      <c r="B36" s="41" t="s">
        <v>359</v>
      </c>
      <c r="C36" s="42"/>
      <c r="D36" s="42"/>
      <c r="E36" s="43"/>
      <c r="F36" s="44" t="s">
        <v>361</v>
      </c>
      <c r="G36" s="45"/>
      <c r="H36" s="45"/>
      <c r="I36" s="45"/>
      <c r="J36" s="32" t="s">
        <v>360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18">
        <f>AA37</f>
        <v>153.5</v>
      </c>
      <c r="AB36" s="18"/>
      <c r="AC36" s="18"/>
      <c r="AD36" s="18"/>
      <c r="AE36" s="18">
        <f>AE37</f>
        <v>173.06899999999999</v>
      </c>
      <c r="AF36" s="18"/>
      <c r="AG36" s="18"/>
      <c r="AH36" s="18"/>
      <c r="AI36" s="18">
        <f>AA36+AE36</f>
        <v>326.56899999999996</v>
      </c>
      <c r="AJ36" s="18"/>
      <c r="AK36" s="18"/>
      <c r="AL36" s="18"/>
      <c r="AM36" s="18">
        <f>AM37</f>
        <v>152.92551</v>
      </c>
      <c r="AN36" s="18"/>
      <c r="AO36" s="18"/>
      <c r="AP36" s="18"/>
      <c r="AQ36" s="18">
        <f>AQ37</f>
        <v>166.68723</v>
      </c>
      <c r="AR36" s="18"/>
      <c r="AS36" s="18"/>
      <c r="AT36" s="18"/>
      <c r="AU36" s="18">
        <f>AM36+AQ36</f>
        <v>319.61274000000003</v>
      </c>
      <c r="AV36" s="18"/>
      <c r="AW36" s="18"/>
      <c r="AX36" s="18"/>
      <c r="AY36" s="18">
        <f>AM36-AA36</f>
        <v>-0.57448999999999728</v>
      </c>
      <c r="AZ36" s="18"/>
      <c r="BA36" s="18"/>
      <c r="BB36" s="18"/>
      <c r="BC36" s="18">
        <f>AQ36-AE36</f>
        <v>-6.3817699999999888</v>
      </c>
      <c r="BD36" s="18"/>
      <c r="BE36" s="18"/>
      <c r="BF36" s="18"/>
      <c r="BG36" s="18">
        <f>AY36+BC36</f>
        <v>-6.9562599999999861</v>
      </c>
      <c r="BH36" s="18"/>
      <c r="BI36" s="18"/>
      <c r="BJ36" s="18"/>
      <c r="BK36" s="40"/>
      <c r="BL36" s="40"/>
      <c r="BM36" s="40"/>
      <c r="BN36" s="40"/>
      <c r="BO36" s="40"/>
      <c r="BP36" s="40"/>
      <c r="BQ36" s="40"/>
      <c r="BR36" s="12"/>
    </row>
    <row r="37" spans="1:70" ht="15.75" customHeight="1" x14ac:dyDescent="0.2">
      <c r="A37" s="7">
        <v>2</v>
      </c>
      <c r="B37" s="102" t="s">
        <v>359</v>
      </c>
      <c r="C37" s="103"/>
      <c r="D37" s="103"/>
      <c r="E37" s="104"/>
      <c r="F37" s="105" t="s">
        <v>361</v>
      </c>
      <c r="G37" s="106"/>
      <c r="H37" s="106"/>
      <c r="I37" s="106"/>
      <c r="J37" s="23" t="s">
        <v>360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27">
        <v>153.5</v>
      </c>
      <c r="AB37" s="27"/>
      <c r="AC37" s="27"/>
      <c r="AD37" s="27"/>
      <c r="AE37" s="27">
        <v>173.06899999999999</v>
      </c>
      <c r="AF37" s="27"/>
      <c r="AG37" s="27"/>
      <c r="AH37" s="27"/>
      <c r="AI37" s="27">
        <f>AA37+AE37</f>
        <v>326.56899999999996</v>
      </c>
      <c r="AJ37" s="27"/>
      <c r="AK37" s="27"/>
      <c r="AL37" s="27"/>
      <c r="AM37" s="27">
        <v>152.92551</v>
      </c>
      <c r="AN37" s="27"/>
      <c r="AO37" s="27"/>
      <c r="AP37" s="27"/>
      <c r="AQ37" s="27">
        <v>166.68723</v>
      </c>
      <c r="AR37" s="27"/>
      <c r="AS37" s="27"/>
      <c r="AT37" s="27"/>
      <c r="AU37" s="27">
        <f>AM37+AQ37</f>
        <v>319.61274000000003</v>
      </c>
      <c r="AV37" s="27"/>
      <c r="AW37" s="27"/>
      <c r="AX37" s="27"/>
      <c r="AY37" s="27">
        <f>AM37-AA37</f>
        <v>-0.57448999999999728</v>
      </c>
      <c r="AZ37" s="27"/>
      <c r="BA37" s="27"/>
      <c r="BB37" s="27"/>
      <c r="BC37" s="27">
        <f>AQ37-AE37</f>
        <v>-6.3817699999999888</v>
      </c>
      <c r="BD37" s="27"/>
      <c r="BE37" s="27"/>
      <c r="BF37" s="27"/>
      <c r="BG37" s="27">
        <f>AY37+BC37</f>
        <v>-6.9562599999999861</v>
      </c>
      <c r="BH37" s="27"/>
      <c r="BI37" s="27"/>
      <c r="BJ37" s="27"/>
      <c r="BK37" s="101"/>
      <c r="BL37" s="101"/>
      <c r="BM37" s="101"/>
      <c r="BN37" s="101"/>
      <c r="BO37" s="101"/>
      <c r="BP37" s="101"/>
      <c r="BQ37" s="101"/>
      <c r="BR37" s="1"/>
    </row>
    <row r="38" spans="1:70" ht="15.75" x14ac:dyDescent="0.2">
      <c r="A38" s="11"/>
      <c r="B38" s="41" t="s">
        <v>87</v>
      </c>
      <c r="C38" s="42"/>
      <c r="D38" s="42"/>
      <c r="E38" s="43"/>
      <c r="F38" s="44" t="s">
        <v>87</v>
      </c>
      <c r="G38" s="45"/>
      <c r="H38" s="45"/>
      <c r="I38" s="45"/>
      <c r="J38" s="32" t="s">
        <v>88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AA36</f>
        <v>153.5</v>
      </c>
      <c r="AB38" s="18"/>
      <c r="AC38" s="18"/>
      <c r="AD38" s="18"/>
      <c r="AE38" s="18">
        <f>AE36</f>
        <v>173.06899999999999</v>
      </c>
      <c r="AF38" s="18"/>
      <c r="AG38" s="18"/>
      <c r="AH38" s="18"/>
      <c r="AI38" s="18">
        <f>AA38+AE38</f>
        <v>326.56899999999996</v>
      </c>
      <c r="AJ38" s="18"/>
      <c r="AK38" s="18"/>
      <c r="AL38" s="18"/>
      <c r="AM38" s="18">
        <f>AM36</f>
        <v>152.92551</v>
      </c>
      <c r="AN38" s="18"/>
      <c r="AO38" s="18"/>
      <c r="AP38" s="18"/>
      <c r="AQ38" s="18">
        <f>AQ36</f>
        <v>166.68723</v>
      </c>
      <c r="AR38" s="18"/>
      <c r="AS38" s="18"/>
      <c r="AT38" s="18"/>
      <c r="AU38" s="18">
        <f>AM38+AQ38</f>
        <v>319.61274000000003</v>
      </c>
      <c r="AV38" s="18"/>
      <c r="AW38" s="18"/>
      <c r="AX38" s="18"/>
      <c r="AY38" s="18">
        <f>AM38-AA38</f>
        <v>-0.57448999999999728</v>
      </c>
      <c r="AZ38" s="18"/>
      <c r="BA38" s="18"/>
      <c r="BB38" s="18"/>
      <c r="BC38" s="18">
        <f>AQ38-AE38</f>
        <v>-6.3817699999999888</v>
      </c>
      <c r="BD38" s="18"/>
      <c r="BE38" s="18"/>
      <c r="BF38" s="18"/>
      <c r="BG38" s="18">
        <f>AY38+BC38</f>
        <v>-6.9562599999999861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BR38" s="12"/>
    </row>
    <row r="39" spans="1:7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5.75" x14ac:dyDescent="0.2">
      <c r="A41" s="100" t="s">
        <v>32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"/>
      <c r="BN41" s="1"/>
      <c r="BO41" s="1"/>
      <c r="BP41" s="1"/>
      <c r="BQ41" s="1"/>
      <c r="BR41" s="1"/>
    </row>
    <row r="42" spans="1:70" ht="15" x14ac:dyDescent="0.2">
      <c r="A42" s="78" t="s">
        <v>112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1"/>
      <c r="BN42" s="1"/>
      <c r="BO42" s="1"/>
      <c r="BP42" s="1"/>
      <c r="BQ42" s="1"/>
      <c r="BR42" s="1"/>
    </row>
    <row r="43" spans="1:7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37.5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12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 t="s">
        <v>5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 t="s">
        <v>80</v>
      </c>
      <c r="BJ44" s="19"/>
      <c r="BK44" s="19"/>
      <c r="BL44" s="19"/>
      <c r="BM44" s="19"/>
      <c r="BN44" s="19"/>
      <c r="BO44" s="19"/>
      <c r="BP44" s="19"/>
      <c r="BQ44" s="19"/>
      <c r="BR44" s="1"/>
    </row>
    <row r="45" spans="1:70" ht="30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10</v>
      </c>
      <c r="R45" s="19"/>
      <c r="S45" s="19"/>
      <c r="T45" s="19"/>
      <c r="U45" s="19"/>
      <c r="V45" s="19" t="s">
        <v>9</v>
      </c>
      <c r="W45" s="19"/>
      <c r="X45" s="19"/>
      <c r="Y45" s="19"/>
      <c r="Z45" s="19"/>
      <c r="AA45" s="19" t="s">
        <v>8</v>
      </c>
      <c r="AB45" s="19"/>
      <c r="AC45" s="19"/>
      <c r="AD45" s="19"/>
      <c r="AE45" s="19"/>
      <c r="AF45" s="19"/>
      <c r="AG45" s="19" t="s">
        <v>10</v>
      </c>
      <c r="AH45" s="19"/>
      <c r="AI45" s="19"/>
      <c r="AJ45" s="19"/>
      <c r="AK45" s="19"/>
      <c r="AL45" s="19" t="s">
        <v>9</v>
      </c>
      <c r="AM45" s="19"/>
      <c r="AN45" s="19"/>
      <c r="AO45" s="19"/>
      <c r="AP45" s="19"/>
      <c r="AQ45" s="19" t="s">
        <v>8</v>
      </c>
      <c r="AR45" s="19"/>
      <c r="AS45" s="19"/>
      <c r="AT45" s="19"/>
      <c r="AU45" s="19"/>
      <c r="AV45" s="19"/>
      <c r="AW45" s="19" t="s">
        <v>10</v>
      </c>
      <c r="AX45" s="94"/>
      <c r="AY45" s="94"/>
      <c r="AZ45" s="94"/>
      <c r="BA45" s="19" t="s">
        <v>9</v>
      </c>
      <c r="BB45" s="94"/>
      <c r="BC45" s="94"/>
      <c r="BD45" s="94"/>
      <c r="BE45" s="19" t="s">
        <v>8</v>
      </c>
      <c r="BF45" s="94"/>
      <c r="BG45" s="94"/>
      <c r="BH45" s="94"/>
      <c r="BI45" s="19"/>
      <c r="BJ45" s="19"/>
      <c r="BK45" s="19"/>
      <c r="BL45" s="19"/>
      <c r="BM45" s="19"/>
      <c r="BN45" s="19"/>
      <c r="BO45" s="19"/>
      <c r="BP45" s="19"/>
      <c r="BQ45" s="19"/>
      <c r="BR45" s="1"/>
    </row>
    <row r="46" spans="1:70" ht="15.75" x14ac:dyDescent="0.25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>
        <v>3</v>
      </c>
      <c r="W46" s="19"/>
      <c r="X46" s="19"/>
      <c r="Y46" s="19"/>
      <c r="Z46" s="19"/>
      <c r="AA46" s="19">
        <v>4</v>
      </c>
      <c r="AB46" s="19"/>
      <c r="AC46" s="19"/>
      <c r="AD46" s="19"/>
      <c r="AE46" s="19"/>
      <c r="AF46" s="19"/>
      <c r="AG46" s="19">
        <v>5</v>
      </c>
      <c r="AH46" s="19"/>
      <c r="AI46" s="19"/>
      <c r="AJ46" s="19"/>
      <c r="AK46" s="19"/>
      <c r="AL46" s="19">
        <v>6</v>
      </c>
      <c r="AM46" s="19"/>
      <c r="AN46" s="19"/>
      <c r="AO46" s="19"/>
      <c r="AP46" s="19"/>
      <c r="AQ46" s="19">
        <v>7</v>
      </c>
      <c r="AR46" s="19"/>
      <c r="AS46" s="19"/>
      <c r="AT46" s="19"/>
      <c r="AU46" s="19"/>
      <c r="AV46" s="19"/>
      <c r="AW46" s="19">
        <v>8</v>
      </c>
      <c r="AX46" s="94"/>
      <c r="AY46" s="94"/>
      <c r="AZ46" s="94"/>
      <c r="BA46" s="19">
        <v>9</v>
      </c>
      <c r="BB46" s="94"/>
      <c r="BC46" s="94"/>
      <c r="BD46" s="94"/>
      <c r="BE46" s="19">
        <v>10</v>
      </c>
      <c r="BF46" s="94"/>
      <c r="BG46" s="94"/>
      <c r="BH46" s="94"/>
      <c r="BI46" s="95">
        <v>11</v>
      </c>
      <c r="BJ46" s="95"/>
      <c r="BK46" s="95"/>
      <c r="BL46" s="95"/>
      <c r="BM46" s="95"/>
      <c r="BN46" s="95"/>
      <c r="BO46" s="95"/>
      <c r="BP46" s="95"/>
      <c r="BQ46" s="95"/>
      <c r="BR46" s="1"/>
    </row>
    <row r="47" spans="1:70" ht="39.75" customHeight="1" x14ac:dyDescent="0.25">
      <c r="A47" s="72" t="s">
        <v>362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  <c r="Q47" s="27">
        <v>153.5</v>
      </c>
      <c r="R47" s="27"/>
      <c r="S47" s="27"/>
      <c r="T47" s="27"/>
      <c r="U47" s="27"/>
      <c r="V47" s="27">
        <v>173.06899999999999</v>
      </c>
      <c r="W47" s="27"/>
      <c r="X47" s="27"/>
      <c r="Y47" s="27"/>
      <c r="Z47" s="27"/>
      <c r="AA47" s="150">
        <f>Q47+V47</f>
        <v>326.56899999999996</v>
      </c>
      <c r="AB47" s="18"/>
      <c r="AC47" s="18"/>
      <c r="AD47" s="18"/>
      <c r="AE47" s="18"/>
      <c r="AF47" s="18"/>
      <c r="AG47" s="27">
        <v>152.92551</v>
      </c>
      <c r="AH47" s="27"/>
      <c r="AI47" s="27"/>
      <c r="AJ47" s="27"/>
      <c r="AK47" s="27"/>
      <c r="AL47" s="27">
        <v>166.68723</v>
      </c>
      <c r="AM47" s="27"/>
      <c r="AN47" s="27"/>
      <c r="AO47" s="27"/>
      <c r="AP47" s="27"/>
      <c r="AQ47" s="150">
        <f>AG47+AL47</f>
        <v>319.61274000000003</v>
      </c>
      <c r="AR47" s="150"/>
      <c r="AS47" s="150"/>
      <c r="AT47" s="150"/>
      <c r="AU47" s="150"/>
      <c r="AV47" s="150"/>
      <c r="AW47" s="18">
        <f>AG47-Q47</f>
        <v>-0.57448999999999728</v>
      </c>
      <c r="AX47" s="182"/>
      <c r="AY47" s="182"/>
      <c r="AZ47" s="182"/>
      <c r="BA47" s="18">
        <f>AL47-V47</f>
        <v>-6.3817699999999888</v>
      </c>
      <c r="BB47" s="182"/>
      <c r="BC47" s="182"/>
      <c r="BD47" s="182"/>
      <c r="BE47" s="18">
        <f>AW47+BA47</f>
        <v>-6.9562599999999861</v>
      </c>
      <c r="BF47" s="182"/>
      <c r="BG47" s="182"/>
      <c r="BH47" s="182"/>
      <c r="BI47" s="38" t="s">
        <v>81</v>
      </c>
      <c r="BJ47" s="38"/>
      <c r="BK47" s="38"/>
      <c r="BL47" s="38"/>
      <c r="BM47" s="38"/>
      <c r="BN47" s="38"/>
      <c r="BO47" s="38"/>
      <c r="BP47" s="38"/>
      <c r="BQ47" s="38"/>
      <c r="BR47" s="1"/>
    </row>
    <row r="48" spans="1:70" ht="15.75" x14ac:dyDescent="0.2">
      <c r="A48" s="37" t="s">
        <v>88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18">
        <f>Q47</f>
        <v>153.5</v>
      </c>
      <c r="R48" s="18"/>
      <c r="S48" s="18"/>
      <c r="T48" s="18"/>
      <c r="U48" s="18"/>
      <c r="V48" s="18">
        <f>V47</f>
        <v>173.06899999999999</v>
      </c>
      <c r="W48" s="18"/>
      <c r="X48" s="18"/>
      <c r="Y48" s="18"/>
      <c r="Z48" s="18"/>
      <c r="AA48" s="18">
        <f>Q48+V48</f>
        <v>326.56899999999996</v>
      </c>
      <c r="AB48" s="18"/>
      <c r="AC48" s="18"/>
      <c r="AD48" s="18"/>
      <c r="AE48" s="18"/>
      <c r="AF48" s="18"/>
      <c r="AG48" s="18">
        <f>AG47</f>
        <v>152.92551</v>
      </c>
      <c r="AH48" s="18"/>
      <c r="AI48" s="18"/>
      <c r="AJ48" s="18"/>
      <c r="AK48" s="18"/>
      <c r="AL48" s="18">
        <f>AL47</f>
        <v>166.68723</v>
      </c>
      <c r="AM48" s="18"/>
      <c r="AN48" s="18"/>
      <c r="AO48" s="18"/>
      <c r="AP48" s="18"/>
      <c r="AQ48" s="18">
        <f>AG48+AL48</f>
        <v>319.61274000000003</v>
      </c>
      <c r="AR48" s="18"/>
      <c r="AS48" s="18"/>
      <c r="AT48" s="18"/>
      <c r="AU48" s="18"/>
      <c r="AV48" s="18"/>
      <c r="AW48" s="18">
        <f>AG48-Q48</f>
        <v>-0.57448999999999728</v>
      </c>
      <c r="AX48" s="90"/>
      <c r="AY48" s="90"/>
      <c r="AZ48" s="90"/>
      <c r="BA48" s="18">
        <f>AL48-V48</f>
        <v>-6.3817699999999888</v>
      </c>
      <c r="BB48" s="90"/>
      <c r="BC48" s="90"/>
      <c r="BD48" s="90"/>
      <c r="BE48" s="18">
        <f>AW48+BA48</f>
        <v>-6.9562599999999861</v>
      </c>
      <c r="BF48" s="90"/>
      <c r="BG48" s="90"/>
      <c r="BH48" s="90"/>
      <c r="BI48" s="36"/>
      <c r="BJ48" s="36"/>
      <c r="BK48" s="36"/>
      <c r="BL48" s="36"/>
      <c r="BM48" s="36"/>
      <c r="BN48" s="36"/>
      <c r="BO48" s="36"/>
      <c r="BP48" s="36"/>
      <c r="BQ48" s="36"/>
      <c r="BR48" s="12"/>
    </row>
    <row r="49" spans="1:7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15.75" x14ac:dyDescent="0.2">
      <c r="A50" s="61" t="s">
        <v>16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1"/>
      <c r="BN50" s="1"/>
      <c r="BO50" s="1"/>
      <c r="BP50" s="1"/>
      <c r="BQ50" s="1"/>
      <c r="BR50" s="1"/>
    </row>
    <row r="51" spans="1:7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15.75" x14ac:dyDescent="0.2">
      <c r="A52" s="19" t="s">
        <v>20</v>
      </c>
      <c r="B52" s="19"/>
      <c r="C52" s="19" t="s">
        <v>14</v>
      </c>
      <c r="D52" s="19"/>
      <c r="E52" s="19"/>
      <c r="F52" s="19"/>
      <c r="G52" s="19" t="s">
        <v>19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 t="s">
        <v>18</v>
      </c>
      <c r="U52" s="19"/>
      <c r="V52" s="19"/>
      <c r="W52" s="19"/>
      <c r="X52" s="19"/>
      <c r="Y52" s="19" t="s">
        <v>17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 t="s">
        <v>13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 t="s">
        <v>33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 t="s">
        <v>5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"/>
      <c r="BN52" s="1"/>
      <c r="BO52" s="1"/>
      <c r="BP52" s="1"/>
      <c r="BQ52" s="1"/>
      <c r="BR52" s="1"/>
    </row>
    <row r="53" spans="1:70" ht="15.75" x14ac:dyDescent="0.2">
      <c r="A53" s="19">
        <v>1</v>
      </c>
      <c r="B53" s="19"/>
      <c r="C53" s="19">
        <v>2</v>
      </c>
      <c r="D53" s="19"/>
      <c r="E53" s="19"/>
      <c r="F53" s="19"/>
      <c r="G53" s="19">
        <v>3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4</v>
      </c>
      <c r="U53" s="19"/>
      <c r="V53" s="19"/>
      <c r="W53" s="19"/>
      <c r="X53" s="19"/>
      <c r="Y53" s="19">
        <v>5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>
        <v>6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7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>
        <v>8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"/>
      <c r="BN53" s="1"/>
      <c r="BO53" s="1"/>
      <c r="BP53" s="1"/>
      <c r="BQ53" s="1"/>
      <c r="BR53" s="1"/>
    </row>
    <row r="54" spans="1:70" ht="30.75" customHeight="1" x14ac:dyDescent="0.2">
      <c r="A54" s="28"/>
      <c r="B54" s="28"/>
      <c r="C54" s="29" t="s">
        <v>359</v>
      </c>
      <c r="D54" s="30"/>
      <c r="E54" s="30"/>
      <c r="F54" s="31"/>
      <c r="G54" s="32" t="s">
        <v>363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2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2"/>
      <c r="BN54" s="12"/>
      <c r="BO54" s="12"/>
      <c r="BP54" s="12"/>
      <c r="BQ54" s="12"/>
      <c r="BR54" s="12"/>
    </row>
    <row r="55" spans="1:70" ht="15.75" customHeight="1" x14ac:dyDescent="0.2">
      <c r="A55" s="28"/>
      <c r="B55" s="28"/>
      <c r="C55" s="29" t="s">
        <v>359</v>
      </c>
      <c r="D55" s="30"/>
      <c r="E55" s="30"/>
      <c r="F55" s="31"/>
      <c r="G55" s="23" t="s">
        <v>364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4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2"/>
      <c r="BN55" s="12"/>
      <c r="BO55" s="12"/>
      <c r="BP55" s="12"/>
      <c r="BQ55" s="12"/>
      <c r="BR55" s="12"/>
    </row>
    <row r="56" spans="1:70" ht="15.75" customHeight="1" x14ac:dyDescent="0.2">
      <c r="A56" s="19"/>
      <c r="B56" s="19"/>
      <c r="C56" s="20"/>
      <c r="D56" s="21"/>
      <c r="E56" s="21"/>
      <c r="F56" s="22"/>
      <c r="G56" s="116" t="s">
        <v>90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1"/>
      <c r="BN56" s="1"/>
      <c r="BO56" s="1"/>
      <c r="BP56" s="1"/>
      <c r="BQ56" s="1"/>
      <c r="BR56" s="1"/>
    </row>
    <row r="57" spans="1:70" ht="24" customHeight="1" x14ac:dyDescent="0.2">
      <c r="A57" s="19"/>
      <c r="B57" s="19"/>
      <c r="C57" s="20"/>
      <c r="D57" s="21"/>
      <c r="E57" s="21"/>
      <c r="F57" s="22"/>
      <c r="G57" s="17" t="s">
        <v>365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26" t="s">
        <v>105</v>
      </c>
      <c r="U57" s="26"/>
      <c r="V57" s="26"/>
      <c r="W57" s="26"/>
      <c r="X57" s="26"/>
      <c r="Y57" s="117" t="s">
        <v>369</v>
      </c>
      <c r="Z57" s="92"/>
      <c r="AA57" s="92"/>
      <c r="AB57" s="92"/>
      <c r="AC57" s="92"/>
      <c r="AD57" s="92"/>
      <c r="AE57" s="92"/>
      <c r="AF57" s="92"/>
      <c r="AG57" s="92"/>
      <c r="AH57" s="93"/>
      <c r="AI57" s="27">
        <v>326.56900000000002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27">
        <v>319.61273999999997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>
        <f t="shared" ref="BC57:BC64" si="0">AS57-AI57</f>
        <v>-6.956260000000043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1"/>
      <c r="BN57" s="1"/>
      <c r="BO57" s="1"/>
      <c r="BP57" s="1"/>
      <c r="BQ57" s="1"/>
      <c r="BR57" s="1"/>
    </row>
    <row r="58" spans="1:70" ht="15.75" customHeight="1" x14ac:dyDescent="0.2">
      <c r="A58" s="19"/>
      <c r="B58" s="19"/>
      <c r="C58" s="20"/>
      <c r="D58" s="21"/>
      <c r="E58" s="21"/>
      <c r="F58" s="22"/>
      <c r="G58" s="116" t="s">
        <v>94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26"/>
      <c r="U58" s="26"/>
      <c r="V58" s="26"/>
      <c r="W58" s="26"/>
      <c r="X58" s="26"/>
      <c r="Y58" s="116" t="s">
        <v>87</v>
      </c>
      <c r="Z58" s="33"/>
      <c r="AA58" s="33"/>
      <c r="AB58" s="33"/>
      <c r="AC58" s="33"/>
      <c r="AD58" s="33"/>
      <c r="AE58" s="33"/>
      <c r="AF58" s="33"/>
      <c r="AG58" s="33"/>
      <c r="AH58" s="34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1"/>
      <c r="BN58" s="1"/>
      <c r="BO58" s="1"/>
      <c r="BP58" s="1"/>
      <c r="BQ58" s="1"/>
      <c r="BR58" s="1"/>
    </row>
    <row r="59" spans="1:70" ht="32.25" customHeight="1" x14ac:dyDescent="0.2">
      <c r="A59" s="19"/>
      <c r="B59" s="19"/>
      <c r="C59" s="20"/>
      <c r="D59" s="21"/>
      <c r="E59" s="21"/>
      <c r="F59" s="22"/>
      <c r="G59" s="17" t="s">
        <v>366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26" t="s">
        <v>92</v>
      </c>
      <c r="U59" s="26"/>
      <c r="V59" s="26"/>
      <c r="W59" s="26"/>
      <c r="X59" s="26"/>
      <c r="Y59" s="117" t="s">
        <v>370</v>
      </c>
      <c r="Z59" s="92"/>
      <c r="AA59" s="92"/>
      <c r="AB59" s="92"/>
      <c r="AC59" s="92"/>
      <c r="AD59" s="92"/>
      <c r="AE59" s="92"/>
      <c r="AF59" s="92"/>
      <c r="AG59" s="92"/>
      <c r="AH59" s="93"/>
      <c r="AI59" s="27">
        <v>72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27">
        <v>72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27">
        <f t="shared" si="0"/>
        <v>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1"/>
      <c r="BN59" s="1"/>
      <c r="BO59" s="1"/>
      <c r="BP59" s="1"/>
      <c r="BQ59" s="1"/>
      <c r="BR59" s="1"/>
    </row>
    <row r="60" spans="1:70" ht="30" customHeight="1" x14ac:dyDescent="0.2">
      <c r="A60" s="19"/>
      <c r="B60" s="19"/>
      <c r="C60" s="20"/>
      <c r="D60" s="21"/>
      <c r="E60" s="21"/>
      <c r="F60" s="22"/>
      <c r="G60" s="17" t="s">
        <v>371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26" t="s">
        <v>96</v>
      </c>
      <c r="U60" s="26"/>
      <c r="V60" s="26"/>
      <c r="W60" s="26"/>
      <c r="X60" s="26"/>
      <c r="Y60" s="117" t="s">
        <v>370</v>
      </c>
      <c r="Z60" s="92"/>
      <c r="AA60" s="92"/>
      <c r="AB60" s="92"/>
      <c r="AC60" s="92"/>
      <c r="AD60" s="92"/>
      <c r="AE60" s="92"/>
      <c r="AF60" s="92"/>
      <c r="AG60" s="92"/>
      <c r="AH60" s="93"/>
      <c r="AI60" s="27">
        <v>9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9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1"/>
      <c r="BN60" s="1"/>
      <c r="BO60" s="1"/>
      <c r="BP60" s="1"/>
      <c r="BQ60" s="1"/>
      <c r="BR60" s="1"/>
    </row>
    <row r="61" spans="1:70" ht="15.75" customHeight="1" x14ac:dyDescent="0.2">
      <c r="A61" s="19"/>
      <c r="B61" s="19"/>
      <c r="C61" s="20"/>
      <c r="D61" s="21"/>
      <c r="E61" s="21"/>
      <c r="F61" s="22"/>
      <c r="G61" s="116" t="s">
        <v>100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26"/>
      <c r="U61" s="26"/>
      <c r="V61" s="26"/>
      <c r="W61" s="26"/>
      <c r="X61" s="26"/>
      <c r="Y61" s="116" t="s">
        <v>87</v>
      </c>
      <c r="Z61" s="33"/>
      <c r="AA61" s="33"/>
      <c r="AB61" s="33"/>
      <c r="AC61" s="33"/>
      <c r="AD61" s="33"/>
      <c r="AE61" s="33"/>
      <c r="AF61" s="33"/>
      <c r="AG61" s="33"/>
      <c r="AH61" s="34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1"/>
      <c r="BN61" s="1"/>
      <c r="BO61" s="1"/>
      <c r="BP61" s="1"/>
      <c r="BQ61" s="1"/>
      <c r="BR61" s="1"/>
    </row>
    <row r="62" spans="1:70" ht="27.75" customHeight="1" x14ac:dyDescent="0.2">
      <c r="A62" s="19"/>
      <c r="B62" s="19"/>
      <c r="C62" s="20"/>
      <c r="D62" s="21"/>
      <c r="E62" s="21"/>
      <c r="F62" s="22"/>
      <c r="G62" s="17" t="s">
        <v>367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26" t="s">
        <v>372</v>
      </c>
      <c r="U62" s="26"/>
      <c r="V62" s="26"/>
      <c r="W62" s="26"/>
      <c r="X62" s="26"/>
      <c r="Y62" s="117" t="s">
        <v>102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f>AI57/AI59*1000</f>
        <v>4535.6805555555557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f>AS57/AS59*1000</f>
        <v>4439.0658333333331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-96.614722222222554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1"/>
      <c r="BN62" s="1"/>
      <c r="BO62" s="1"/>
      <c r="BP62" s="1"/>
      <c r="BQ62" s="1"/>
      <c r="BR62" s="1"/>
    </row>
    <row r="63" spans="1:70" ht="15.75" customHeight="1" x14ac:dyDescent="0.2">
      <c r="A63" s="19"/>
      <c r="B63" s="19"/>
      <c r="C63" s="20"/>
      <c r="D63" s="21"/>
      <c r="E63" s="21"/>
      <c r="F63" s="22"/>
      <c r="G63" s="116" t="s">
        <v>138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26"/>
      <c r="U63" s="26"/>
      <c r="V63" s="26"/>
      <c r="W63" s="26"/>
      <c r="X63" s="26"/>
      <c r="Y63" s="116" t="s">
        <v>87</v>
      </c>
      <c r="Z63" s="33"/>
      <c r="AA63" s="33"/>
      <c r="AB63" s="33"/>
      <c r="AC63" s="33"/>
      <c r="AD63" s="33"/>
      <c r="AE63" s="33"/>
      <c r="AF63" s="33"/>
      <c r="AG63" s="33"/>
      <c r="AH63" s="34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1"/>
      <c r="BN63" s="1"/>
      <c r="BO63" s="1"/>
      <c r="BP63" s="1"/>
      <c r="BQ63" s="1"/>
      <c r="BR63" s="1"/>
    </row>
    <row r="64" spans="1:70" ht="20.25" customHeight="1" x14ac:dyDescent="0.2">
      <c r="A64" s="19"/>
      <c r="B64" s="19"/>
      <c r="C64" s="20"/>
      <c r="D64" s="21"/>
      <c r="E64" s="21"/>
      <c r="F64" s="22"/>
      <c r="G64" s="17" t="s">
        <v>368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26" t="s">
        <v>136</v>
      </c>
      <c r="U64" s="26"/>
      <c r="V64" s="26"/>
      <c r="W64" s="26"/>
      <c r="X64" s="26"/>
      <c r="Y64" s="117" t="s">
        <v>137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189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189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1"/>
      <c r="BN64" s="1"/>
      <c r="BO64" s="1"/>
      <c r="BP64" s="1"/>
      <c r="BQ64" s="1"/>
      <c r="BR64" s="1"/>
    </row>
    <row r="65" spans="1:7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5.75" x14ac:dyDescent="0.2">
      <c r="A66" s="61" t="s">
        <v>34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10"/>
    </row>
    <row r="67" spans="1:70" ht="15" x14ac:dyDescent="0.2">
      <c r="A67" s="78" t="s">
        <v>111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1"/>
      <c r="BN67" s="1"/>
      <c r="BO67" s="1"/>
      <c r="BP67" s="1"/>
      <c r="BQ67" s="1"/>
      <c r="BR67" s="1"/>
    </row>
    <row r="68" spans="1:7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5" x14ac:dyDescent="0.2">
      <c r="A69" s="55" t="s">
        <v>22</v>
      </c>
      <c r="B69" s="55"/>
      <c r="C69" s="55"/>
      <c r="D69" s="55" t="s">
        <v>21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79" t="s">
        <v>14</v>
      </c>
      <c r="R69" s="80"/>
      <c r="S69" s="80"/>
      <c r="T69" s="80"/>
      <c r="U69" s="81"/>
      <c r="V69" s="55" t="s">
        <v>41</v>
      </c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 t="s">
        <v>42</v>
      </c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 t="s">
        <v>43</v>
      </c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 t="s">
        <v>44</v>
      </c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1"/>
    </row>
    <row r="70" spans="1:70" ht="15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82"/>
      <c r="R70" s="83"/>
      <c r="S70" s="83"/>
      <c r="T70" s="83"/>
      <c r="U70" s="84"/>
      <c r="V70" s="55" t="s">
        <v>10</v>
      </c>
      <c r="W70" s="55"/>
      <c r="X70" s="55"/>
      <c r="Y70" s="55"/>
      <c r="Z70" s="55" t="s">
        <v>9</v>
      </c>
      <c r="AA70" s="55"/>
      <c r="AB70" s="55"/>
      <c r="AC70" s="55"/>
      <c r="AD70" s="55" t="s">
        <v>23</v>
      </c>
      <c r="AE70" s="55"/>
      <c r="AF70" s="55"/>
      <c r="AG70" s="55"/>
      <c r="AH70" s="55" t="s">
        <v>10</v>
      </c>
      <c r="AI70" s="55"/>
      <c r="AJ70" s="55"/>
      <c r="AK70" s="55"/>
      <c r="AL70" s="55" t="s">
        <v>9</v>
      </c>
      <c r="AM70" s="55"/>
      <c r="AN70" s="55"/>
      <c r="AO70" s="55"/>
      <c r="AP70" s="55" t="s">
        <v>23</v>
      </c>
      <c r="AQ70" s="55"/>
      <c r="AR70" s="55"/>
      <c r="AS70" s="55"/>
      <c r="AT70" s="55" t="s">
        <v>10</v>
      </c>
      <c r="AU70" s="55"/>
      <c r="AV70" s="55"/>
      <c r="AW70" s="55"/>
      <c r="AX70" s="55" t="s">
        <v>9</v>
      </c>
      <c r="AY70" s="55"/>
      <c r="AZ70" s="55"/>
      <c r="BA70" s="55"/>
      <c r="BB70" s="55" t="s">
        <v>23</v>
      </c>
      <c r="BC70" s="55"/>
      <c r="BD70" s="55"/>
      <c r="BE70" s="55"/>
      <c r="BF70" s="55" t="s">
        <v>10</v>
      </c>
      <c r="BG70" s="55"/>
      <c r="BH70" s="55"/>
      <c r="BI70" s="55"/>
      <c r="BJ70" s="55" t="s">
        <v>9</v>
      </c>
      <c r="BK70" s="55"/>
      <c r="BL70" s="55"/>
      <c r="BM70" s="55"/>
      <c r="BN70" s="55" t="s">
        <v>23</v>
      </c>
      <c r="BO70" s="55"/>
      <c r="BP70" s="55"/>
      <c r="BQ70" s="55"/>
      <c r="BR70" s="1"/>
    </row>
    <row r="71" spans="1:70" ht="15" x14ac:dyDescent="0.2">
      <c r="A71" s="55">
        <v>1</v>
      </c>
      <c r="B71" s="55"/>
      <c r="C71" s="55"/>
      <c r="D71" s="55">
        <v>2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85">
        <v>3</v>
      </c>
      <c r="R71" s="86"/>
      <c r="S71" s="86"/>
      <c r="T71" s="86"/>
      <c r="U71" s="87"/>
      <c r="V71" s="55">
        <v>4</v>
      </c>
      <c r="W71" s="55"/>
      <c r="X71" s="55"/>
      <c r="Y71" s="55"/>
      <c r="Z71" s="55">
        <v>5</v>
      </c>
      <c r="AA71" s="55"/>
      <c r="AB71" s="55"/>
      <c r="AC71" s="55"/>
      <c r="AD71" s="55">
        <v>6</v>
      </c>
      <c r="AE71" s="55"/>
      <c r="AF71" s="55"/>
      <c r="AG71" s="55"/>
      <c r="AH71" s="55">
        <v>7</v>
      </c>
      <c r="AI71" s="55"/>
      <c r="AJ71" s="55"/>
      <c r="AK71" s="55"/>
      <c r="AL71" s="55">
        <v>8</v>
      </c>
      <c r="AM71" s="55"/>
      <c r="AN71" s="55"/>
      <c r="AO71" s="55"/>
      <c r="AP71" s="55">
        <v>9</v>
      </c>
      <c r="AQ71" s="55"/>
      <c r="AR71" s="55"/>
      <c r="AS71" s="55"/>
      <c r="AT71" s="55">
        <v>10</v>
      </c>
      <c r="AU71" s="55"/>
      <c r="AV71" s="55"/>
      <c r="AW71" s="55"/>
      <c r="AX71" s="55">
        <v>11</v>
      </c>
      <c r="AY71" s="55"/>
      <c r="AZ71" s="55"/>
      <c r="BA71" s="55"/>
      <c r="BB71" s="55">
        <v>12</v>
      </c>
      <c r="BC71" s="55"/>
      <c r="BD71" s="55"/>
      <c r="BE71" s="55"/>
      <c r="BF71" s="55">
        <v>13</v>
      </c>
      <c r="BG71" s="55"/>
      <c r="BH71" s="55"/>
      <c r="BI71" s="55"/>
      <c r="BJ71" s="55">
        <v>14</v>
      </c>
      <c r="BK71" s="55"/>
      <c r="BL71" s="55"/>
      <c r="BM71" s="55"/>
      <c r="BN71" s="55">
        <v>15</v>
      </c>
      <c r="BO71" s="55"/>
      <c r="BP71" s="55"/>
      <c r="BQ71" s="55"/>
      <c r="BR71" s="1"/>
    </row>
    <row r="72" spans="1:70" ht="15.75" x14ac:dyDescent="0.2">
      <c r="A72" s="65" t="s">
        <v>87</v>
      </c>
      <c r="B72" s="42"/>
      <c r="C72" s="43"/>
      <c r="D72" s="32" t="s">
        <v>88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65"/>
      <c r="R72" s="42"/>
      <c r="S72" s="42"/>
      <c r="T72" s="42"/>
      <c r="U72" s="43"/>
      <c r="V72" s="56"/>
      <c r="W72" s="57"/>
      <c r="X72" s="57"/>
      <c r="Y72" s="58"/>
      <c r="Z72" s="56"/>
      <c r="AA72" s="57"/>
      <c r="AB72" s="57"/>
      <c r="AC72" s="58"/>
      <c r="AD72" s="56">
        <f>V72+Z72</f>
        <v>0</v>
      </c>
      <c r="AE72" s="57"/>
      <c r="AF72" s="57"/>
      <c r="AG72" s="58"/>
      <c r="AH72" s="56"/>
      <c r="AI72" s="57"/>
      <c r="AJ72" s="57"/>
      <c r="AK72" s="58"/>
      <c r="AL72" s="56"/>
      <c r="AM72" s="57"/>
      <c r="AN72" s="57"/>
      <c r="AO72" s="58"/>
      <c r="AP72" s="56">
        <f>AH72+AL72</f>
        <v>0</v>
      </c>
      <c r="AQ72" s="57"/>
      <c r="AR72" s="57"/>
      <c r="AS72" s="58"/>
      <c r="AT72" s="56"/>
      <c r="AU72" s="57"/>
      <c r="AV72" s="57"/>
      <c r="AW72" s="58"/>
      <c r="AX72" s="56"/>
      <c r="AY72" s="57"/>
      <c r="AZ72" s="57"/>
      <c r="BA72" s="58"/>
      <c r="BB72" s="56">
        <f>AT72+AX72</f>
        <v>0</v>
      </c>
      <c r="BC72" s="57"/>
      <c r="BD72" s="57"/>
      <c r="BE72" s="58"/>
      <c r="BF72" s="62"/>
      <c r="BG72" s="63"/>
      <c r="BH72" s="63"/>
      <c r="BI72" s="64"/>
      <c r="BJ72" s="56"/>
      <c r="BK72" s="57"/>
      <c r="BL72" s="57"/>
      <c r="BM72" s="58"/>
      <c r="BN72" s="56">
        <f>BF72+BJ72</f>
        <v>0</v>
      </c>
      <c r="BO72" s="57"/>
      <c r="BP72" s="57"/>
      <c r="BQ72" s="58"/>
      <c r="BR72" s="12"/>
    </row>
    <row r="73" spans="1:7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26.25" customHeight="1" x14ac:dyDescent="0.2">
      <c r="A75" s="59" t="s">
        <v>35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1"/>
      <c r="BN75" s="1"/>
      <c r="BO75" s="1"/>
      <c r="BP75" s="1"/>
      <c r="BQ75" s="1"/>
      <c r="BR75" s="1"/>
    </row>
    <row r="76" spans="1:70" ht="21" customHeight="1" x14ac:dyDescent="0.2">
      <c r="A76" s="59" t="s">
        <v>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1"/>
      <c r="BN76" s="1"/>
      <c r="BO76" s="1"/>
      <c r="BP76" s="1"/>
      <c r="BQ76" s="1"/>
      <c r="BR76" s="1"/>
    </row>
    <row r="77" spans="1:70" ht="22.5" customHeight="1" x14ac:dyDescent="0.2">
      <c r="A77" s="59" t="s">
        <v>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1"/>
      <c r="BN77" s="1"/>
      <c r="BO77" s="1"/>
      <c r="BP77" s="1"/>
      <c r="BQ77" s="1"/>
      <c r="BR77" s="1"/>
    </row>
    <row r="78" spans="1:70" ht="15.75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"/>
      <c r="BN78" s="1"/>
      <c r="BO78" s="1"/>
      <c r="BP78" s="1"/>
      <c r="BQ78" s="1"/>
      <c r="BR78" s="1"/>
    </row>
    <row r="79" spans="1:7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41.25" customHeight="1" x14ac:dyDescent="0.2">
      <c r="A80" s="47" t="s">
        <v>107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"/>
      <c r="AO80" s="5"/>
      <c r="AP80" s="50" t="s">
        <v>109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6" t="s">
        <v>38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9"/>
      <c r="AO81" s="9"/>
      <c r="AP81" s="46" t="s">
        <v>39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52.5" customHeight="1" x14ac:dyDescent="0.2">
      <c r="A84" s="47" t="s">
        <v>108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"/>
      <c r="AO84" s="5"/>
      <c r="AP84" s="50" t="s">
        <v>110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6" t="s">
        <v>38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9"/>
      <c r="AO85" s="9"/>
      <c r="AP85" s="46" t="s">
        <v>39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</sheetData>
  <mergeCells count="345"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BJ72:BM72"/>
    <mergeCell ref="BN72:BQ72"/>
    <mergeCell ref="A75:BL75"/>
    <mergeCell ref="A76:BL76"/>
    <mergeCell ref="A77:BL77"/>
    <mergeCell ref="A78:BL78"/>
    <mergeCell ref="AL72:AO72"/>
    <mergeCell ref="AP72:AS72"/>
    <mergeCell ref="AT72:AW72"/>
    <mergeCell ref="AX72:BA72"/>
    <mergeCell ref="BB72:BE72"/>
    <mergeCell ref="BF72:BI72"/>
    <mergeCell ref="A72:C72"/>
    <mergeCell ref="D72:P72"/>
    <mergeCell ref="Q72:U72"/>
    <mergeCell ref="V72:Y72"/>
    <mergeCell ref="Z72:AC72"/>
    <mergeCell ref="AD72:AG72"/>
    <mergeCell ref="AH72:AK72"/>
    <mergeCell ref="BB71:BE71"/>
    <mergeCell ref="BF71:BI71"/>
    <mergeCell ref="BJ71:BM71"/>
    <mergeCell ref="BN71:BQ71"/>
    <mergeCell ref="AD71:AG71"/>
    <mergeCell ref="AH71:AK71"/>
    <mergeCell ref="AL71:AO71"/>
    <mergeCell ref="AP71:AS71"/>
    <mergeCell ref="AT71:AW71"/>
    <mergeCell ref="AX71:BA71"/>
    <mergeCell ref="A71:C71"/>
    <mergeCell ref="D71:P71"/>
    <mergeCell ref="Q71:U71"/>
    <mergeCell ref="V71:Y71"/>
    <mergeCell ref="Z71:AC71"/>
    <mergeCell ref="Z70:AC70"/>
    <mergeCell ref="AD70:AG70"/>
    <mergeCell ref="AH70:AK70"/>
    <mergeCell ref="AL70:AO70"/>
    <mergeCell ref="A66:BQ66"/>
    <mergeCell ref="A67:BL67"/>
    <mergeCell ref="A69:C70"/>
    <mergeCell ref="D69:P70"/>
    <mergeCell ref="Q69:U70"/>
    <mergeCell ref="V69:AG69"/>
    <mergeCell ref="AH69:AS69"/>
    <mergeCell ref="AT69:BE69"/>
    <mergeCell ref="BF69:BQ69"/>
    <mergeCell ref="V70:Y70"/>
    <mergeCell ref="AX70:BA70"/>
    <mergeCell ref="BB70:BE70"/>
    <mergeCell ref="BF70:BI70"/>
    <mergeCell ref="BJ70:BM70"/>
    <mergeCell ref="BN70:BQ70"/>
    <mergeCell ref="AP70:AS70"/>
    <mergeCell ref="AT70:AW70"/>
    <mergeCell ref="AS63:BB63"/>
    <mergeCell ref="BC63:BL63"/>
    <mergeCell ref="A64:B64"/>
    <mergeCell ref="C64:F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T60:X60"/>
    <mergeCell ref="Y60:AH60"/>
    <mergeCell ref="AI60:AR60"/>
    <mergeCell ref="AS60:BB60"/>
    <mergeCell ref="BC60:BL60"/>
    <mergeCell ref="A59:B59"/>
    <mergeCell ref="C59:F59"/>
    <mergeCell ref="T59:X59"/>
    <mergeCell ref="Y59:AH59"/>
    <mergeCell ref="AI59:AR59"/>
    <mergeCell ref="AS56:BB56"/>
    <mergeCell ref="BC56:BL56"/>
    <mergeCell ref="A55:B55"/>
    <mergeCell ref="C55:F55"/>
    <mergeCell ref="G55:BB55"/>
    <mergeCell ref="BC55:BL55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T57:X57"/>
    <mergeCell ref="Y57:AH57"/>
    <mergeCell ref="AI57:AR57"/>
    <mergeCell ref="T52:X52"/>
    <mergeCell ref="Y52:AH52"/>
    <mergeCell ref="AI52:AR52"/>
    <mergeCell ref="A56:B56"/>
    <mergeCell ref="C56:F56"/>
    <mergeCell ref="G56:S56"/>
    <mergeCell ref="T56:X56"/>
    <mergeCell ref="Y56:AH56"/>
    <mergeCell ref="AI56:AR56"/>
    <mergeCell ref="A50:BL50"/>
    <mergeCell ref="A48:P48"/>
    <mergeCell ref="Q48:U48"/>
    <mergeCell ref="V48:Z48"/>
    <mergeCell ref="AA48:AF48"/>
    <mergeCell ref="AG48:AK48"/>
    <mergeCell ref="AL48:AP48"/>
    <mergeCell ref="A54:B54"/>
    <mergeCell ref="C54:F54"/>
    <mergeCell ref="G54:BB54"/>
    <mergeCell ref="BC54:BL54"/>
    <mergeCell ref="AS52:BB52"/>
    <mergeCell ref="BC52:BL52"/>
    <mergeCell ref="A53:B53"/>
    <mergeCell ref="C53:F53"/>
    <mergeCell ref="G53:S53"/>
    <mergeCell ref="T53:X53"/>
    <mergeCell ref="Y53:AH53"/>
    <mergeCell ref="AI53:AR53"/>
    <mergeCell ref="AS53:BB53"/>
    <mergeCell ref="BC53:BL53"/>
    <mergeCell ref="A52:B52"/>
    <mergeCell ref="C52:F52"/>
    <mergeCell ref="G52:S52"/>
    <mergeCell ref="BI47:BQ47"/>
    <mergeCell ref="AQ46:AV46"/>
    <mergeCell ref="AW46:AZ46"/>
    <mergeCell ref="BA46:BD46"/>
    <mergeCell ref="BE46:BH46"/>
    <mergeCell ref="BI46:BQ46"/>
    <mergeCell ref="AQ48:AV48"/>
    <mergeCell ref="AW48:AZ48"/>
    <mergeCell ref="BA48:BD48"/>
    <mergeCell ref="BE48:BH48"/>
    <mergeCell ref="BI48:BQ48"/>
    <mergeCell ref="A47:P47"/>
    <mergeCell ref="Q47:U47"/>
    <mergeCell ref="V47:Z47"/>
    <mergeCell ref="AA47:AF47"/>
    <mergeCell ref="AG47:AK47"/>
    <mergeCell ref="AQ45:AV45"/>
    <mergeCell ref="AW45:AZ45"/>
    <mergeCell ref="BA45:BD45"/>
    <mergeCell ref="BE45:BH45"/>
    <mergeCell ref="A46:P46"/>
    <mergeCell ref="Q46:U46"/>
    <mergeCell ref="V46:Z46"/>
    <mergeCell ref="AA46:AF46"/>
    <mergeCell ref="AG46:AK46"/>
    <mergeCell ref="AL46:AP46"/>
    <mergeCell ref="A44:P45"/>
    <mergeCell ref="Q44:AF44"/>
    <mergeCell ref="AG44:AV44"/>
    <mergeCell ref="AW44:BH44"/>
    <mergeCell ref="AL47:AP47"/>
    <mergeCell ref="AQ47:AV47"/>
    <mergeCell ref="AW47:AZ47"/>
    <mergeCell ref="BA47:BD47"/>
    <mergeCell ref="BE47:BH47"/>
    <mergeCell ref="BI44:BQ45"/>
    <mergeCell ref="Q45:U45"/>
    <mergeCell ref="V45:Z45"/>
    <mergeCell ref="AA45:AF45"/>
    <mergeCell ref="AG45:AK45"/>
    <mergeCell ref="AL45:AP45"/>
    <mergeCell ref="AY38:BB38"/>
    <mergeCell ref="BC38:BF38"/>
    <mergeCell ref="BG38:BJ38"/>
    <mergeCell ref="BK38:BQ38"/>
    <mergeCell ref="A41:BL41"/>
    <mergeCell ref="A42:BL42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BG36:BJ36"/>
    <mergeCell ref="BK36:BQ36"/>
    <mergeCell ref="B37:E37"/>
    <mergeCell ref="F37:I37"/>
    <mergeCell ref="J37:Z37"/>
    <mergeCell ref="AA37:AD37"/>
    <mergeCell ref="AE37:AH37"/>
    <mergeCell ref="AI37:AL37"/>
    <mergeCell ref="BK37:BQ37"/>
    <mergeCell ref="AM37:AP37"/>
    <mergeCell ref="AQ37:AT37"/>
    <mergeCell ref="AU37:AX37"/>
    <mergeCell ref="AY37:BB37"/>
    <mergeCell ref="BC37:BF37"/>
    <mergeCell ref="BG37:BJ37"/>
    <mergeCell ref="BK35:BQ35"/>
    <mergeCell ref="B36:E36"/>
    <mergeCell ref="F36:I36"/>
    <mergeCell ref="J36:Z36"/>
    <mergeCell ref="AA36:AD36"/>
    <mergeCell ref="AE36:AH36"/>
    <mergeCell ref="AI36:AL36"/>
    <mergeCell ref="AM36:AP36"/>
    <mergeCell ref="AQ36:AT36"/>
    <mergeCell ref="AU36:AX36"/>
    <mergeCell ref="AM35:AP35"/>
    <mergeCell ref="AQ35:AT35"/>
    <mergeCell ref="AU35:AX35"/>
    <mergeCell ref="AY35:BB35"/>
    <mergeCell ref="BC35:BF35"/>
    <mergeCell ref="BG35:BJ35"/>
    <mergeCell ref="B35:E35"/>
    <mergeCell ref="F35:I35"/>
    <mergeCell ref="J35:Z35"/>
    <mergeCell ref="AA35:AD35"/>
    <mergeCell ref="AE35:AH35"/>
    <mergeCell ref="AI35:AL35"/>
    <mergeCell ref="AY36:BB36"/>
    <mergeCell ref="BC36:BF36"/>
    <mergeCell ref="AQ34:AT34"/>
    <mergeCell ref="AU34:AX34"/>
    <mergeCell ref="AY34:BB34"/>
    <mergeCell ref="BC34:BF34"/>
    <mergeCell ref="BG34:BJ34"/>
    <mergeCell ref="BK34:BQ34"/>
    <mergeCell ref="AY33:BB33"/>
    <mergeCell ref="BC33:BF33"/>
    <mergeCell ref="BG33:BJ33"/>
    <mergeCell ref="AQ33:AT33"/>
    <mergeCell ref="AU33:AX33"/>
    <mergeCell ref="B34:E34"/>
    <mergeCell ref="F34:I34"/>
    <mergeCell ref="J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29:BL29"/>
    <mergeCell ref="A30:BL30"/>
    <mergeCell ref="A32:A33"/>
    <mergeCell ref="B32:E33"/>
    <mergeCell ref="F32:I33"/>
    <mergeCell ref="J32:Z33"/>
    <mergeCell ref="AA32:AL32"/>
    <mergeCell ref="AM32:AX32"/>
    <mergeCell ref="AY32:BJ32"/>
    <mergeCell ref="BK32:BQ33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L26"/>
    <mergeCell ref="AX25:BD25"/>
    <mergeCell ref="BE25:BL25"/>
    <mergeCell ref="AQ24:AW24"/>
    <mergeCell ref="AX24:BD24"/>
    <mergeCell ref="BE24:BL24"/>
    <mergeCell ref="A25:G25"/>
    <mergeCell ref="H25:N25"/>
    <mergeCell ref="O25:U25"/>
    <mergeCell ref="V25:AB25"/>
    <mergeCell ref="AC25:AI25"/>
    <mergeCell ref="AJ25:AP25"/>
    <mergeCell ref="AQ25:AW25"/>
    <mergeCell ref="A24:G24"/>
    <mergeCell ref="H24:N24"/>
    <mergeCell ref="O24:U24"/>
    <mergeCell ref="V24:AB24"/>
    <mergeCell ref="AC24:AI24"/>
    <mergeCell ref="AJ24:AP24"/>
    <mergeCell ref="A18:K18"/>
    <mergeCell ref="L18:AB18"/>
    <mergeCell ref="AC18:BB18"/>
    <mergeCell ref="A20:BL20"/>
    <mergeCell ref="A21:BL21"/>
    <mergeCell ref="A23:U23"/>
    <mergeCell ref="V23:AP23"/>
    <mergeCell ref="AQ23:BL23"/>
    <mergeCell ref="B15:K15"/>
    <mergeCell ref="L15:BL15"/>
    <mergeCell ref="A16:K16"/>
    <mergeCell ref="L16:AP16"/>
    <mergeCell ref="B17:K17"/>
    <mergeCell ref="M17:AA17"/>
    <mergeCell ref="AC17:BL17"/>
    <mergeCell ref="A10:BL10"/>
    <mergeCell ref="A11:BL11"/>
    <mergeCell ref="Y12:AL12"/>
    <mergeCell ref="B13:K13"/>
    <mergeCell ref="L13:BL13"/>
    <mergeCell ref="A14:K14"/>
    <mergeCell ref="L14:AP14"/>
    <mergeCell ref="AO1:BL3"/>
    <mergeCell ref="A4:BL4"/>
    <mergeCell ref="A5:BL5"/>
    <mergeCell ref="A6:BL6"/>
    <mergeCell ref="A7:BL7"/>
    <mergeCell ref="A8:BL8"/>
  </mergeCells>
  <conditionalFormatting sqref="C54:F54">
    <cfRule type="cellIs" dxfId="66" priority="26" stopIfTrue="1" operator="equal">
      <formula>#REF!</formula>
    </cfRule>
  </conditionalFormatting>
  <conditionalFormatting sqref="C55:F55">
    <cfRule type="cellIs" dxfId="65" priority="25" stopIfTrue="1" operator="equal">
      <formula>$C54</formula>
    </cfRule>
  </conditionalFormatting>
  <conditionalFormatting sqref="C56:F56">
    <cfRule type="cellIs" dxfId="64" priority="23" stopIfTrue="1" operator="equal">
      <formula>#REF!</formula>
    </cfRule>
  </conditionalFormatting>
  <conditionalFormatting sqref="C57:F57">
    <cfRule type="cellIs" dxfId="63" priority="22" stopIfTrue="1" operator="equal">
      <formula>$C56</formula>
    </cfRule>
  </conditionalFormatting>
  <conditionalFormatting sqref="C58:F58">
    <cfRule type="cellIs" dxfId="62" priority="21" stopIfTrue="1" operator="equal">
      <formula>$C57</formula>
    </cfRule>
  </conditionalFormatting>
  <conditionalFormatting sqref="C59:F59">
    <cfRule type="cellIs" dxfId="61" priority="20" stopIfTrue="1" operator="equal">
      <formula>$C58</formula>
    </cfRule>
  </conditionalFormatting>
  <conditionalFormatting sqref="C60:F60">
    <cfRule type="cellIs" dxfId="60" priority="19" stopIfTrue="1" operator="equal">
      <formula>$C59</formula>
    </cfRule>
  </conditionalFormatting>
  <conditionalFormatting sqref="C61:F61">
    <cfRule type="cellIs" dxfId="59" priority="18" stopIfTrue="1" operator="equal">
      <formula>$C60</formula>
    </cfRule>
  </conditionalFormatting>
  <conditionalFormatting sqref="C62:F62">
    <cfRule type="cellIs" dxfId="58" priority="17" stopIfTrue="1" operator="equal">
      <formula>$C61</formula>
    </cfRule>
  </conditionalFormatting>
  <conditionalFormatting sqref="C63:F63">
    <cfRule type="cellIs" dxfId="57" priority="16" stopIfTrue="1" operator="equal">
      <formula>$C62</formula>
    </cfRule>
  </conditionalFormatting>
  <conditionalFormatting sqref="C64:F64">
    <cfRule type="cellIs" dxfId="56" priority="15" stopIfTrue="1" operator="equal">
      <formula>$C63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3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04"/>
  <sheetViews>
    <sheetView topLeftCell="C2" zoomScaleNormal="100" workbookViewId="0">
      <selection activeCell="C2" sqref="A2:BR10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0" width="2.85546875" style="1" customWidth="1"/>
    <col min="7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321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1.7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18.7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64" ht="31.5" customHeight="1" x14ac:dyDescent="0.2">
      <c r="A18" s="4" t="s">
        <v>28</v>
      </c>
      <c r="B18" s="108" t="s">
        <v>146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172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145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64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64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64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64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</row>
    <row r="28" spans="1:64" ht="15.75" x14ac:dyDescent="0.2">
      <c r="A28" s="27">
        <v>2119.6999999999998</v>
      </c>
      <c r="B28" s="27"/>
      <c r="C28" s="27"/>
      <c r="D28" s="27"/>
      <c r="E28" s="27"/>
      <c r="F28" s="27"/>
      <c r="G28" s="27"/>
      <c r="H28" s="27">
        <v>208.13023000000001</v>
      </c>
      <c r="I28" s="27"/>
      <c r="J28" s="27"/>
      <c r="K28" s="27"/>
      <c r="L28" s="27"/>
      <c r="M28" s="27"/>
      <c r="N28" s="27"/>
      <c r="O28" s="27">
        <f>A28+H28</f>
        <v>2327.83023</v>
      </c>
      <c r="P28" s="27"/>
      <c r="Q28" s="27"/>
      <c r="R28" s="27"/>
      <c r="S28" s="27"/>
      <c r="T28" s="27"/>
      <c r="U28" s="27"/>
      <c r="V28" s="27">
        <v>1972.45562</v>
      </c>
      <c r="W28" s="27"/>
      <c r="X28" s="27"/>
      <c r="Y28" s="27"/>
      <c r="Z28" s="27"/>
      <c r="AA28" s="27"/>
      <c r="AB28" s="27"/>
      <c r="AC28" s="27">
        <v>188.84512000000001</v>
      </c>
      <c r="AD28" s="27"/>
      <c r="AE28" s="27"/>
      <c r="AF28" s="27"/>
      <c r="AG28" s="27"/>
      <c r="AH28" s="27"/>
      <c r="AI28" s="27"/>
      <c r="AJ28" s="27">
        <f>V28+AC28</f>
        <v>2161.3007400000001</v>
      </c>
      <c r="AK28" s="27"/>
      <c r="AL28" s="27"/>
      <c r="AM28" s="27"/>
      <c r="AN28" s="27"/>
      <c r="AO28" s="27"/>
      <c r="AP28" s="27"/>
      <c r="AQ28" s="27">
        <f>V28-A28</f>
        <v>-147.24437999999986</v>
      </c>
      <c r="AR28" s="27"/>
      <c r="AS28" s="27"/>
      <c r="AT28" s="27"/>
      <c r="AU28" s="27"/>
      <c r="AV28" s="27"/>
      <c r="AW28" s="27"/>
      <c r="AX28" s="27">
        <f>AC28-H28</f>
        <v>-19.285110000000003</v>
      </c>
      <c r="AY28" s="27"/>
      <c r="AZ28" s="27"/>
      <c r="BA28" s="27"/>
      <c r="BB28" s="27"/>
      <c r="BC28" s="27"/>
      <c r="BD28" s="27"/>
      <c r="BE28" s="27">
        <f>AQ28+AX28</f>
        <v>-166.52948999999987</v>
      </c>
      <c r="BF28" s="27"/>
      <c r="BG28" s="27"/>
      <c r="BH28" s="27"/>
      <c r="BI28" s="27"/>
      <c r="BJ28" s="27"/>
      <c r="BK28" s="27"/>
      <c r="BL28" s="27"/>
    </row>
    <row r="31" spans="1:64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6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6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6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</row>
    <row r="38" spans="1:69" s="12" customFormat="1" ht="63" customHeight="1" x14ac:dyDescent="0.2">
      <c r="A38" s="11">
        <v>1</v>
      </c>
      <c r="B38" s="41" t="s">
        <v>146</v>
      </c>
      <c r="C38" s="42"/>
      <c r="D38" s="42"/>
      <c r="E38" s="43"/>
      <c r="F38" s="44" t="s">
        <v>144</v>
      </c>
      <c r="G38" s="45"/>
      <c r="H38" s="45"/>
      <c r="I38" s="45"/>
      <c r="J38" s="32" t="s">
        <v>145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2119.6999999999998</v>
      </c>
      <c r="AB38" s="18"/>
      <c r="AC38" s="18"/>
      <c r="AD38" s="18"/>
      <c r="AE38" s="18">
        <f>AE39</f>
        <v>208.13023000000001</v>
      </c>
      <c r="AF38" s="18"/>
      <c r="AG38" s="18"/>
      <c r="AH38" s="18"/>
      <c r="AI38" s="18">
        <f>AA38+AE38</f>
        <v>2327.83023</v>
      </c>
      <c r="AJ38" s="18"/>
      <c r="AK38" s="18"/>
      <c r="AL38" s="18"/>
      <c r="AM38" s="18">
        <f>AM39</f>
        <v>1972.45562</v>
      </c>
      <c r="AN38" s="18"/>
      <c r="AO38" s="18"/>
      <c r="AP38" s="18"/>
      <c r="AQ38" s="18">
        <f>AQ39</f>
        <v>188.84512000000001</v>
      </c>
      <c r="AR38" s="18"/>
      <c r="AS38" s="18"/>
      <c r="AT38" s="18"/>
      <c r="AU38" s="18">
        <f>AM38+AQ38</f>
        <v>2161.3007400000001</v>
      </c>
      <c r="AV38" s="18"/>
      <c r="AW38" s="18"/>
      <c r="AX38" s="18"/>
      <c r="AY38" s="18">
        <f>AM38-AA38</f>
        <v>-147.24437999999986</v>
      </c>
      <c r="AZ38" s="18"/>
      <c r="BA38" s="18"/>
      <c r="BB38" s="18"/>
      <c r="BC38" s="18">
        <f>AQ38-AE38</f>
        <v>-19.285110000000003</v>
      </c>
      <c r="BD38" s="18"/>
      <c r="BE38" s="18"/>
      <c r="BF38" s="18"/>
      <c r="BG38" s="18">
        <f>AY38+BC38</f>
        <v>-166.52948999999987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ht="47.25" customHeight="1" x14ac:dyDescent="0.2">
      <c r="A39" s="7">
        <v>2</v>
      </c>
      <c r="B39" s="102" t="s">
        <v>146</v>
      </c>
      <c r="C39" s="103"/>
      <c r="D39" s="103"/>
      <c r="E39" s="104"/>
      <c r="F39" s="105" t="s">
        <v>144</v>
      </c>
      <c r="G39" s="106"/>
      <c r="H39" s="106"/>
      <c r="I39" s="106"/>
      <c r="J39" s="23" t="s">
        <v>147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2119.6999999999998</v>
      </c>
      <c r="AB39" s="27"/>
      <c r="AC39" s="27"/>
      <c r="AD39" s="27"/>
      <c r="AE39" s="27">
        <v>208.13023000000001</v>
      </c>
      <c r="AF39" s="27"/>
      <c r="AG39" s="27"/>
      <c r="AH39" s="27"/>
      <c r="AI39" s="27">
        <f>AA39+AE39</f>
        <v>2327.83023</v>
      </c>
      <c r="AJ39" s="27"/>
      <c r="AK39" s="27"/>
      <c r="AL39" s="27"/>
      <c r="AM39" s="27">
        <v>1972.45562</v>
      </c>
      <c r="AN39" s="27"/>
      <c r="AO39" s="27"/>
      <c r="AP39" s="27"/>
      <c r="AQ39" s="27">
        <v>188.84512000000001</v>
      </c>
      <c r="AR39" s="27"/>
      <c r="AS39" s="27"/>
      <c r="AT39" s="27"/>
      <c r="AU39" s="27">
        <f>AM39+AQ39</f>
        <v>2161.3007400000001</v>
      </c>
      <c r="AV39" s="27"/>
      <c r="AW39" s="27"/>
      <c r="AX39" s="27"/>
      <c r="AY39" s="27">
        <f>AM39-AA39</f>
        <v>-147.24437999999986</v>
      </c>
      <c r="AZ39" s="27"/>
      <c r="BA39" s="27"/>
      <c r="BB39" s="27"/>
      <c r="BC39" s="27">
        <f>AQ39-AE39</f>
        <v>-19.285110000000003</v>
      </c>
      <c r="BD39" s="27"/>
      <c r="BE39" s="27"/>
      <c r="BF39" s="27"/>
      <c r="BG39" s="27">
        <f>AY39+BC39</f>
        <v>-166.52948999999987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6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2119.6999999999998</v>
      </c>
      <c r="AB40" s="18"/>
      <c r="AC40" s="18"/>
      <c r="AD40" s="18"/>
      <c r="AE40" s="18">
        <f>AE38</f>
        <v>208.13023000000001</v>
      </c>
      <c r="AF40" s="18"/>
      <c r="AG40" s="18"/>
      <c r="AH40" s="18"/>
      <c r="AI40" s="18">
        <f>AA40+AE40</f>
        <v>2327.83023</v>
      </c>
      <c r="AJ40" s="18"/>
      <c r="AK40" s="18"/>
      <c r="AL40" s="18"/>
      <c r="AM40" s="18">
        <f>AM38</f>
        <v>1972.45562</v>
      </c>
      <c r="AN40" s="18"/>
      <c r="AO40" s="18"/>
      <c r="AP40" s="18"/>
      <c r="AQ40" s="18">
        <f>AQ38</f>
        <v>188.84512000000001</v>
      </c>
      <c r="AR40" s="18"/>
      <c r="AS40" s="18"/>
      <c r="AT40" s="18"/>
      <c r="AU40" s="18">
        <f>AM40+AQ40</f>
        <v>2161.3007400000001</v>
      </c>
      <c r="AV40" s="18"/>
      <c r="AW40" s="18"/>
      <c r="AX40" s="18"/>
      <c r="AY40" s="18">
        <f>AM40-AA40</f>
        <v>-147.24437999999986</v>
      </c>
      <c r="AZ40" s="18"/>
      <c r="BA40" s="18"/>
      <c r="BB40" s="18"/>
      <c r="BC40" s="18">
        <f>AQ40-AE40</f>
        <v>-19.285110000000003</v>
      </c>
      <c r="BD40" s="18"/>
      <c r="BE40" s="18"/>
      <c r="BF40" s="18"/>
      <c r="BG40" s="18">
        <f>AY40+BC40</f>
        <v>-166.52948999999987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6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6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6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6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</row>
    <row r="50" spans="1:6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</row>
    <row r="52" spans="1:6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6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9" s="12" customFormat="1" ht="37.5" customHeight="1" x14ac:dyDescent="0.2">
      <c r="A57" s="28"/>
      <c r="B57" s="28"/>
      <c r="C57" s="29" t="s">
        <v>146</v>
      </c>
      <c r="D57" s="30"/>
      <c r="E57" s="30"/>
      <c r="F57" s="31"/>
      <c r="G57" s="32" t="s">
        <v>148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2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9" s="12" customFormat="1" ht="24" customHeight="1" x14ac:dyDescent="0.2">
      <c r="A58" s="28"/>
      <c r="B58" s="28"/>
      <c r="C58" s="29" t="s">
        <v>146</v>
      </c>
      <c r="D58" s="30"/>
      <c r="E58" s="30"/>
      <c r="F58" s="31"/>
      <c r="G58" s="123" t="s">
        <v>147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9" s="12" customFormat="1" ht="15.75" customHeight="1" x14ac:dyDescent="0.2">
      <c r="A59" s="28"/>
      <c r="B59" s="28"/>
      <c r="C59" s="29" t="s">
        <v>146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ref="BC59:BC82" si="0"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9" ht="15.75" customHeight="1" x14ac:dyDescent="0.2">
      <c r="A60" s="19"/>
      <c r="B60" s="19"/>
      <c r="C60" s="20" t="s">
        <v>146</v>
      </c>
      <c r="D60" s="21"/>
      <c r="E60" s="21"/>
      <c r="F60" s="22"/>
      <c r="G60" s="23" t="s">
        <v>149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26" t="s">
        <v>96</v>
      </c>
      <c r="U60" s="26"/>
      <c r="V60" s="26"/>
      <c r="W60" s="26"/>
      <c r="X60" s="26"/>
      <c r="Y60" s="26" t="s">
        <v>122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7">
        <v>1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9" ht="31.5" customHeight="1" x14ac:dyDescent="0.2">
      <c r="A61" s="19"/>
      <c r="B61" s="19"/>
      <c r="C61" s="20" t="s">
        <v>146</v>
      </c>
      <c r="D61" s="21"/>
      <c r="E61" s="21"/>
      <c r="F61" s="22"/>
      <c r="G61" s="23" t="s">
        <v>150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26" t="s">
        <v>96</v>
      </c>
      <c r="U61" s="26"/>
      <c r="V61" s="26"/>
      <c r="W61" s="26"/>
      <c r="X61" s="26"/>
      <c r="Y61" s="26" t="s">
        <v>122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7">
        <v>1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1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9" ht="31.5" customHeight="1" x14ac:dyDescent="0.2">
      <c r="A62" s="19"/>
      <c r="B62" s="19"/>
      <c r="C62" s="20" t="s">
        <v>146</v>
      </c>
      <c r="D62" s="21"/>
      <c r="E62" s="21"/>
      <c r="F62" s="22"/>
      <c r="G62" s="23" t="s">
        <v>151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26" t="s">
        <v>96</v>
      </c>
      <c r="U62" s="26"/>
      <c r="V62" s="26"/>
      <c r="W62" s="26"/>
      <c r="X62" s="26"/>
      <c r="Y62" s="23" t="s">
        <v>152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23.06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23.06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9" ht="31.5" customHeight="1" x14ac:dyDescent="0.2">
      <c r="A63" s="19"/>
      <c r="B63" s="19"/>
      <c r="C63" s="20" t="s">
        <v>146</v>
      </c>
      <c r="D63" s="21"/>
      <c r="E63" s="21"/>
      <c r="F63" s="22"/>
      <c r="G63" s="23" t="s">
        <v>153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26" t="s">
        <v>96</v>
      </c>
      <c r="U63" s="26"/>
      <c r="V63" s="26"/>
      <c r="W63" s="26"/>
      <c r="X63" s="26"/>
      <c r="Y63" s="23" t="s">
        <v>152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1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1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9" ht="31.5" customHeight="1" x14ac:dyDescent="0.2">
      <c r="A64" s="19"/>
      <c r="B64" s="19"/>
      <c r="C64" s="20" t="s">
        <v>146</v>
      </c>
      <c r="D64" s="21"/>
      <c r="E64" s="21"/>
      <c r="F64" s="22"/>
      <c r="G64" s="23" t="s">
        <v>154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26" t="s">
        <v>96</v>
      </c>
      <c r="U64" s="26"/>
      <c r="V64" s="26"/>
      <c r="W64" s="26"/>
      <c r="X64" s="26"/>
      <c r="Y64" s="23" t="s">
        <v>152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19.559999999999999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19.559999999999999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0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ht="31.5" customHeight="1" x14ac:dyDescent="0.2">
      <c r="A65" s="19"/>
      <c r="B65" s="19"/>
      <c r="C65" s="20" t="s">
        <v>146</v>
      </c>
      <c r="D65" s="21"/>
      <c r="E65" s="21"/>
      <c r="F65" s="22"/>
      <c r="G65" s="23" t="s">
        <v>155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  <c r="T65" s="26" t="s">
        <v>96</v>
      </c>
      <c r="U65" s="26"/>
      <c r="V65" s="26"/>
      <c r="W65" s="26"/>
      <c r="X65" s="26"/>
      <c r="Y65" s="23" t="s">
        <v>152</v>
      </c>
      <c r="Z65" s="92"/>
      <c r="AA65" s="92"/>
      <c r="AB65" s="92"/>
      <c r="AC65" s="92"/>
      <c r="AD65" s="92"/>
      <c r="AE65" s="92"/>
      <c r="AF65" s="92"/>
      <c r="AG65" s="92"/>
      <c r="AH65" s="93"/>
      <c r="AI65" s="27">
        <v>0.5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v>0.5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0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ht="31.5" customHeight="1" x14ac:dyDescent="0.2">
      <c r="A66" s="19"/>
      <c r="B66" s="19"/>
      <c r="C66" s="20" t="s">
        <v>146</v>
      </c>
      <c r="D66" s="21"/>
      <c r="E66" s="21"/>
      <c r="F66" s="22"/>
      <c r="G66" s="23" t="s">
        <v>156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26" t="s">
        <v>96</v>
      </c>
      <c r="U66" s="26"/>
      <c r="V66" s="26"/>
      <c r="W66" s="26"/>
      <c r="X66" s="26"/>
      <c r="Y66" s="23" t="s">
        <v>152</v>
      </c>
      <c r="Z66" s="92"/>
      <c r="AA66" s="92"/>
      <c r="AB66" s="92"/>
      <c r="AC66" s="92"/>
      <c r="AD66" s="92"/>
      <c r="AE66" s="92"/>
      <c r="AF66" s="92"/>
      <c r="AG66" s="92"/>
      <c r="AH66" s="93"/>
      <c r="AI66" s="27">
        <v>2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2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0"/>
        <v>0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ht="47.25" customHeight="1" x14ac:dyDescent="0.2">
      <c r="A67" s="19"/>
      <c r="B67" s="19"/>
      <c r="C67" s="20" t="s">
        <v>146</v>
      </c>
      <c r="D67" s="21"/>
      <c r="E67" s="21"/>
      <c r="F67" s="22"/>
      <c r="G67" s="23" t="s">
        <v>157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26" t="s">
        <v>96</v>
      </c>
      <c r="U67" s="26"/>
      <c r="V67" s="26"/>
      <c r="W67" s="26"/>
      <c r="X67" s="26"/>
      <c r="Y67" s="23" t="s">
        <v>152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31.5" customHeight="1" x14ac:dyDescent="0.2">
      <c r="A68" s="19"/>
      <c r="B68" s="19"/>
      <c r="C68" s="20" t="s">
        <v>146</v>
      </c>
      <c r="D68" s="21"/>
      <c r="E68" s="21"/>
      <c r="F68" s="22"/>
      <c r="G68" s="23" t="s">
        <v>158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3"/>
      <c r="T68" s="26" t="s">
        <v>96</v>
      </c>
      <c r="U68" s="26"/>
      <c r="V68" s="26"/>
      <c r="W68" s="26"/>
      <c r="X68" s="26"/>
      <c r="Y68" s="23" t="s">
        <v>159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v>1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v>1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0"/>
        <v>0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31.5" customHeight="1" x14ac:dyDescent="0.2">
      <c r="A69" s="19"/>
      <c r="B69" s="19"/>
      <c r="C69" s="20" t="s">
        <v>146</v>
      </c>
      <c r="D69" s="21"/>
      <c r="E69" s="21"/>
      <c r="F69" s="22"/>
      <c r="G69" s="23" t="s">
        <v>160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3"/>
      <c r="T69" s="26" t="s">
        <v>96</v>
      </c>
      <c r="U69" s="26"/>
      <c r="V69" s="26"/>
      <c r="W69" s="26"/>
      <c r="X69" s="26"/>
      <c r="Y69" s="23" t="s">
        <v>159</v>
      </c>
      <c r="Z69" s="92"/>
      <c r="AA69" s="92"/>
      <c r="AB69" s="92"/>
      <c r="AC69" s="92"/>
      <c r="AD69" s="92"/>
      <c r="AE69" s="92"/>
      <c r="AF69" s="92"/>
      <c r="AG69" s="92"/>
      <c r="AH69" s="93"/>
      <c r="AI69" s="27">
        <v>4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>
        <v>4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0"/>
        <v>0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47.25" customHeight="1" x14ac:dyDescent="0.2">
      <c r="A70" s="19"/>
      <c r="B70" s="19"/>
      <c r="C70" s="20" t="s">
        <v>146</v>
      </c>
      <c r="D70" s="21"/>
      <c r="E70" s="21"/>
      <c r="F70" s="22"/>
      <c r="G70" s="23" t="s">
        <v>161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/>
      <c r="T70" s="26" t="s">
        <v>105</v>
      </c>
      <c r="U70" s="26"/>
      <c r="V70" s="26"/>
      <c r="W70" s="26"/>
      <c r="X70" s="26"/>
      <c r="Y70" s="23" t="s">
        <v>162</v>
      </c>
      <c r="Z70" s="92"/>
      <c r="AA70" s="92"/>
      <c r="AB70" s="92"/>
      <c r="AC70" s="92"/>
      <c r="AD70" s="92"/>
      <c r="AE70" s="92"/>
      <c r="AF70" s="92"/>
      <c r="AG70" s="92"/>
      <c r="AH70" s="93"/>
      <c r="AI70" s="27">
        <f>AI71+AI72</f>
        <v>2327.83023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>
        <f>AS71+AS72</f>
        <v>2161.3007400000001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>
        <f t="shared" si="0"/>
        <v>-166.5294899999999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47.25" customHeight="1" x14ac:dyDescent="0.2">
      <c r="A71" s="19"/>
      <c r="B71" s="19"/>
      <c r="C71" s="20" t="s">
        <v>146</v>
      </c>
      <c r="D71" s="21"/>
      <c r="E71" s="21"/>
      <c r="F71" s="22"/>
      <c r="G71" s="23" t="s">
        <v>163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26" t="s">
        <v>105</v>
      </c>
      <c r="U71" s="26"/>
      <c r="V71" s="26"/>
      <c r="W71" s="26"/>
      <c r="X71" s="26"/>
      <c r="Y71" s="23" t="s">
        <v>162</v>
      </c>
      <c r="Z71" s="92"/>
      <c r="AA71" s="92"/>
      <c r="AB71" s="92"/>
      <c r="AC71" s="92"/>
      <c r="AD71" s="92"/>
      <c r="AE71" s="92"/>
      <c r="AF71" s="92"/>
      <c r="AG71" s="92"/>
      <c r="AH71" s="93"/>
      <c r="AI71" s="27">
        <f>AA39</f>
        <v>2119.6999999999998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f>AM39</f>
        <v>1972.45562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0"/>
        <v>-147.24437999999986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31.5" customHeight="1" x14ac:dyDescent="0.2">
      <c r="A72" s="19"/>
      <c r="B72" s="19"/>
      <c r="C72" s="20" t="s">
        <v>146</v>
      </c>
      <c r="D72" s="21"/>
      <c r="E72" s="21"/>
      <c r="F72" s="22"/>
      <c r="G72" s="23" t="s">
        <v>164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26" t="s">
        <v>105</v>
      </c>
      <c r="U72" s="26"/>
      <c r="V72" s="26"/>
      <c r="W72" s="26"/>
      <c r="X72" s="26"/>
      <c r="Y72" s="23" t="s">
        <v>162</v>
      </c>
      <c r="Z72" s="92"/>
      <c r="AA72" s="92"/>
      <c r="AB72" s="92"/>
      <c r="AC72" s="92"/>
      <c r="AD72" s="92"/>
      <c r="AE72" s="92"/>
      <c r="AF72" s="92"/>
      <c r="AG72" s="92"/>
      <c r="AH72" s="93"/>
      <c r="AI72" s="27">
        <f>AE39</f>
        <v>208.13023000000001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>
        <f>AQ39</f>
        <v>188.84512000000001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0"/>
        <v>-19.285110000000003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12" customFormat="1" ht="15.75" customHeight="1" x14ac:dyDescent="0.2">
      <c r="A73" s="28"/>
      <c r="B73" s="28"/>
      <c r="C73" s="29" t="s">
        <v>146</v>
      </c>
      <c r="D73" s="30"/>
      <c r="E73" s="30"/>
      <c r="F73" s="31"/>
      <c r="G73" s="32" t="s">
        <v>94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5"/>
      <c r="U73" s="35"/>
      <c r="V73" s="35"/>
      <c r="W73" s="35"/>
      <c r="X73" s="35"/>
      <c r="Y73" s="32"/>
      <c r="Z73" s="33"/>
      <c r="AA73" s="33"/>
      <c r="AB73" s="33"/>
      <c r="AC73" s="33"/>
      <c r="AD73" s="33"/>
      <c r="AE73" s="33"/>
      <c r="AF73" s="33"/>
      <c r="AG73" s="33"/>
      <c r="AH73" s="34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>
        <f t="shared" si="0"/>
        <v>0</v>
      </c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ht="47.25" customHeight="1" x14ac:dyDescent="0.2">
      <c r="A74" s="19"/>
      <c r="B74" s="19"/>
      <c r="C74" s="20" t="s">
        <v>146</v>
      </c>
      <c r="D74" s="21"/>
      <c r="E74" s="21"/>
      <c r="F74" s="22"/>
      <c r="G74" s="23" t="s">
        <v>165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26" t="s">
        <v>92</v>
      </c>
      <c r="U74" s="26"/>
      <c r="V74" s="26"/>
      <c r="W74" s="26"/>
      <c r="X74" s="26"/>
      <c r="Y74" s="23" t="s">
        <v>102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v>165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160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0"/>
        <v>-5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31.5" customHeight="1" x14ac:dyDescent="0.2">
      <c r="A75" s="19"/>
      <c r="B75" s="19"/>
      <c r="C75" s="20" t="s">
        <v>146</v>
      </c>
      <c r="D75" s="21"/>
      <c r="E75" s="21"/>
      <c r="F75" s="22"/>
      <c r="G75" s="23" t="s">
        <v>166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26" t="s">
        <v>92</v>
      </c>
      <c r="U75" s="26"/>
      <c r="V75" s="26"/>
      <c r="W75" s="26"/>
      <c r="X75" s="26"/>
      <c r="Y75" s="23" t="s">
        <v>102</v>
      </c>
      <c r="Z75" s="92"/>
      <c r="AA75" s="92"/>
      <c r="AB75" s="92"/>
      <c r="AC75" s="92"/>
      <c r="AD75" s="92"/>
      <c r="AE75" s="92"/>
      <c r="AF75" s="92"/>
      <c r="AG75" s="92"/>
      <c r="AH75" s="93"/>
      <c r="AI75" s="27">
        <v>18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19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0"/>
        <v>1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s="12" customFormat="1" ht="15.75" customHeight="1" x14ac:dyDescent="0.2">
      <c r="A76" s="28"/>
      <c r="B76" s="28"/>
      <c r="C76" s="29" t="s">
        <v>146</v>
      </c>
      <c r="D76" s="30"/>
      <c r="E76" s="30"/>
      <c r="F76" s="31"/>
      <c r="G76" s="32" t="s">
        <v>100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5"/>
      <c r="U76" s="35"/>
      <c r="V76" s="35"/>
      <c r="W76" s="35"/>
      <c r="X76" s="35"/>
      <c r="Y76" s="32"/>
      <c r="Z76" s="33"/>
      <c r="AA76" s="33"/>
      <c r="AB76" s="33"/>
      <c r="AC76" s="33"/>
      <c r="AD76" s="33"/>
      <c r="AE76" s="33"/>
      <c r="AF76" s="33"/>
      <c r="AG76" s="33"/>
      <c r="AH76" s="34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>
        <f t="shared" si="0"/>
        <v>0</v>
      </c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4" ht="31.5" customHeight="1" x14ac:dyDescent="0.2">
      <c r="A77" s="19"/>
      <c r="B77" s="19"/>
      <c r="C77" s="20" t="s">
        <v>146</v>
      </c>
      <c r="D77" s="21"/>
      <c r="E77" s="21"/>
      <c r="F77" s="22"/>
      <c r="G77" s="23" t="s">
        <v>167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26" t="s">
        <v>92</v>
      </c>
      <c r="U77" s="26"/>
      <c r="V77" s="26"/>
      <c r="W77" s="26"/>
      <c r="X77" s="26"/>
      <c r="Y77" s="23" t="s">
        <v>102</v>
      </c>
      <c r="Z77" s="92"/>
      <c r="AA77" s="92"/>
      <c r="AB77" s="92"/>
      <c r="AC77" s="92"/>
      <c r="AD77" s="92"/>
      <c r="AE77" s="92"/>
      <c r="AF77" s="92"/>
      <c r="AG77" s="92"/>
      <c r="AH77" s="93"/>
      <c r="AI77" s="136">
        <f>AI74/AI64</f>
        <v>8.4355828220858893</v>
      </c>
      <c r="AJ77" s="136"/>
      <c r="AK77" s="136"/>
      <c r="AL77" s="136"/>
      <c r="AM77" s="136"/>
      <c r="AN77" s="136"/>
      <c r="AO77" s="136"/>
      <c r="AP77" s="136"/>
      <c r="AQ77" s="136"/>
      <c r="AR77" s="136"/>
      <c r="AS77" s="136">
        <f>AS74/AS64</f>
        <v>8.1799591002044991</v>
      </c>
      <c r="AT77" s="136"/>
      <c r="AU77" s="136"/>
      <c r="AV77" s="136"/>
      <c r="AW77" s="136"/>
      <c r="AX77" s="136"/>
      <c r="AY77" s="136"/>
      <c r="AZ77" s="136"/>
      <c r="BA77" s="136"/>
      <c r="BB77" s="136"/>
      <c r="BC77" s="136">
        <f t="shared" si="0"/>
        <v>-0.25562372188139015</v>
      </c>
      <c r="BD77" s="136"/>
      <c r="BE77" s="136"/>
      <c r="BF77" s="136"/>
      <c r="BG77" s="136"/>
      <c r="BH77" s="136"/>
      <c r="BI77" s="136"/>
      <c r="BJ77" s="136"/>
      <c r="BK77" s="136"/>
      <c r="BL77" s="136"/>
    </row>
    <row r="78" spans="1:64" ht="47.25" customHeight="1" x14ac:dyDescent="0.2">
      <c r="A78" s="19"/>
      <c r="B78" s="19"/>
      <c r="C78" s="20" t="s">
        <v>146</v>
      </c>
      <c r="D78" s="21"/>
      <c r="E78" s="21"/>
      <c r="F78" s="22"/>
      <c r="G78" s="23" t="s">
        <v>168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26" t="s">
        <v>134</v>
      </c>
      <c r="U78" s="26"/>
      <c r="V78" s="26"/>
      <c r="W78" s="26"/>
      <c r="X78" s="26"/>
      <c r="Y78" s="23" t="s">
        <v>102</v>
      </c>
      <c r="Z78" s="92"/>
      <c r="AA78" s="92"/>
      <c r="AB78" s="92"/>
      <c r="AC78" s="92"/>
      <c r="AD78" s="92"/>
      <c r="AE78" s="92"/>
      <c r="AF78" s="92"/>
      <c r="AG78" s="92"/>
      <c r="AH78" s="93"/>
      <c r="AI78" s="27">
        <f>AI70/AI74*1000</f>
        <v>14108.062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>
        <f>AS70/AS74*1000</f>
        <v>13508.129625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0"/>
        <v>-599.93237500000032</v>
      </c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47.25" customHeight="1" x14ac:dyDescent="0.2">
      <c r="A79" s="19"/>
      <c r="B79" s="19"/>
      <c r="C79" s="20" t="s">
        <v>146</v>
      </c>
      <c r="D79" s="21"/>
      <c r="E79" s="21"/>
      <c r="F79" s="22"/>
      <c r="G79" s="23" t="s">
        <v>169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26" t="s">
        <v>134</v>
      </c>
      <c r="U79" s="26"/>
      <c r="V79" s="26"/>
      <c r="W79" s="26"/>
      <c r="X79" s="26"/>
      <c r="Y79" s="23" t="s">
        <v>102</v>
      </c>
      <c r="Z79" s="92"/>
      <c r="AA79" s="92"/>
      <c r="AB79" s="92"/>
      <c r="AC79" s="92"/>
      <c r="AD79" s="92"/>
      <c r="AE79" s="92"/>
      <c r="AF79" s="92"/>
      <c r="AG79" s="92"/>
      <c r="AH79" s="93"/>
      <c r="AI79" s="27">
        <f>AI72/AI74*1000</f>
        <v>1261.3953333333334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f>AS72/AS74*1000</f>
        <v>1180.2820000000002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0"/>
        <v>-81.11333333333323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s="12" customFormat="1" ht="15.75" customHeight="1" x14ac:dyDescent="0.2">
      <c r="A80" s="28"/>
      <c r="B80" s="28"/>
      <c r="C80" s="29" t="s">
        <v>146</v>
      </c>
      <c r="D80" s="30"/>
      <c r="E80" s="30"/>
      <c r="F80" s="31"/>
      <c r="G80" s="32" t="s">
        <v>138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5"/>
      <c r="U80" s="35"/>
      <c r="V80" s="35"/>
      <c r="W80" s="35"/>
      <c r="X80" s="35"/>
      <c r="Y80" s="32"/>
      <c r="Z80" s="33"/>
      <c r="AA80" s="33"/>
      <c r="AB80" s="33"/>
      <c r="AC80" s="33"/>
      <c r="AD80" s="33"/>
      <c r="AE80" s="33"/>
      <c r="AF80" s="33"/>
      <c r="AG80" s="33"/>
      <c r="AH80" s="34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f t="shared" si="0"/>
        <v>0</v>
      </c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9" ht="78.75" customHeight="1" x14ac:dyDescent="0.2">
      <c r="A81" s="19"/>
      <c r="B81" s="19"/>
      <c r="C81" s="20" t="s">
        <v>146</v>
      </c>
      <c r="D81" s="21"/>
      <c r="E81" s="21"/>
      <c r="F81" s="22"/>
      <c r="G81" s="23" t="s">
        <v>170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3"/>
      <c r="T81" s="26" t="s">
        <v>141</v>
      </c>
      <c r="U81" s="26"/>
      <c r="V81" s="26"/>
      <c r="W81" s="26"/>
      <c r="X81" s="26"/>
      <c r="Y81" s="23"/>
      <c r="Z81" s="92"/>
      <c r="AA81" s="92"/>
      <c r="AB81" s="92"/>
      <c r="AC81" s="92"/>
      <c r="AD81" s="92"/>
      <c r="AE81" s="92"/>
      <c r="AF81" s="92"/>
      <c r="AG81" s="92"/>
      <c r="AH81" s="93"/>
      <c r="AI81" s="27">
        <f>AI72/AI70*100</f>
        <v>8.9409539973196424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27">
        <f>AS72/AS70*100</f>
        <v>8.7375679147733969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>
        <f t="shared" si="0"/>
        <v>-0.20338608254624546</v>
      </c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9" ht="94.5" customHeight="1" x14ac:dyDescent="0.2">
      <c r="A82" s="19"/>
      <c r="B82" s="19"/>
      <c r="C82" s="20" t="s">
        <v>146</v>
      </c>
      <c r="D82" s="21"/>
      <c r="E82" s="21"/>
      <c r="F82" s="22"/>
      <c r="G82" s="23" t="s">
        <v>171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3"/>
      <c r="T82" s="26" t="s">
        <v>141</v>
      </c>
      <c r="U82" s="26"/>
      <c r="V82" s="26"/>
      <c r="W82" s="26"/>
      <c r="X82" s="26"/>
      <c r="Y82" s="23"/>
      <c r="Z82" s="92"/>
      <c r="AA82" s="92"/>
      <c r="AB82" s="92"/>
      <c r="AC82" s="92"/>
      <c r="AD82" s="92"/>
      <c r="AE82" s="92"/>
      <c r="AF82" s="92"/>
      <c r="AG82" s="92"/>
      <c r="AH82" s="93"/>
      <c r="AI82" s="27">
        <v>6.3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27">
        <v>1.3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27">
        <f t="shared" si="0"/>
        <v>-5</v>
      </c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69" s="2" customFormat="1" ht="15.75" customHeight="1" x14ac:dyDescent="0.2">
      <c r="A84" s="61" t="s">
        <v>34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</row>
    <row r="85" spans="1:69" ht="15" customHeight="1" x14ac:dyDescent="0.2">
      <c r="A85" s="78" t="s">
        <v>111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7" spans="1:69" ht="39.950000000000003" customHeight="1" x14ac:dyDescent="0.2">
      <c r="A87" s="55" t="s">
        <v>22</v>
      </c>
      <c r="B87" s="55"/>
      <c r="C87" s="55"/>
      <c r="D87" s="55" t="s">
        <v>21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79" t="s">
        <v>14</v>
      </c>
      <c r="R87" s="80"/>
      <c r="S87" s="80"/>
      <c r="T87" s="80"/>
      <c r="U87" s="81"/>
      <c r="V87" s="55" t="s">
        <v>41</v>
      </c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 t="s">
        <v>42</v>
      </c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 t="s">
        <v>43</v>
      </c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 t="s">
        <v>44</v>
      </c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</row>
    <row r="88" spans="1:69" ht="33.950000000000003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82"/>
      <c r="R88" s="83"/>
      <c r="S88" s="83"/>
      <c r="T88" s="83"/>
      <c r="U88" s="84"/>
      <c r="V88" s="55" t="s">
        <v>10</v>
      </c>
      <c r="W88" s="55"/>
      <c r="X88" s="55"/>
      <c r="Y88" s="55"/>
      <c r="Z88" s="55" t="s">
        <v>9</v>
      </c>
      <c r="AA88" s="55"/>
      <c r="AB88" s="55"/>
      <c r="AC88" s="55"/>
      <c r="AD88" s="55" t="s">
        <v>23</v>
      </c>
      <c r="AE88" s="55"/>
      <c r="AF88" s="55"/>
      <c r="AG88" s="55"/>
      <c r="AH88" s="55" t="s">
        <v>10</v>
      </c>
      <c r="AI88" s="55"/>
      <c r="AJ88" s="55"/>
      <c r="AK88" s="55"/>
      <c r="AL88" s="55" t="s">
        <v>9</v>
      </c>
      <c r="AM88" s="55"/>
      <c r="AN88" s="55"/>
      <c r="AO88" s="55"/>
      <c r="AP88" s="55" t="s">
        <v>23</v>
      </c>
      <c r="AQ88" s="55"/>
      <c r="AR88" s="55"/>
      <c r="AS88" s="55"/>
      <c r="AT88" s="55" t="s">
        <v>10</v>
      </c>
      <c r="AU88" s="55"/>
      <c r="AV88" s="55"/>
      <c r="AW88" s="55"/>
      <c r="AX88" s="55" t="s">
        <v>9</v>
      </c>
      <c r="AY88" s="55"/>
      <c r="AZ88" s="55"/>
      <c r="BA88" s="55"/>
      <c r="BB88" s="55" t="s">
        <v>23</v>
      </c>
      <c r="BC88" s="55"/>
      <c r="BD88" s="55"/>
      <c r="BE88" s="55"/>
      <c r="BF88" s="55" t="s">
        <v>10</v>
      </c>
      <c r="BG88" s="55"/>
      <c r="BH88" s="55"/>
      <c r="BI88" s="55"/>
      <c r="BJ88" s="55" t="s">
        <v>9</v>
      </c>
      <c r="BK88" s="55"/>
      <c r="BL88" s="55"/>
      <c r="BM88" s="55"/>
      <c r="BN88" s="55" t="s">
        <v>23</v>
      </c>
      <c r="BO88" s="55"/>
      <c r="BP88" s="55"/>
      <c r="BQ88" s="55"/>
    </row>
    <row r="89" spans="1:69" ht="15" customHeight="1" x14ac:dyDescent="0.2">
      <c r="A89" s="55">
        <v>1</v>
      </c>
      <c r="B89" s="55"/>
      <c r="C89" s="55"/>
      <c r="D89" s="55">
        <v>2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85">
        <v>3</v>
      </c>
      <c r="R89" s="86"/>
      <c r="S89" s="86"/>
      <c r="T89" s="86"/>
      <c r="U89" s="87"/>
      <c r="V89" s="55">
        <v>4</v>
      </c>
      <c r="W89" s="55"/>
      <c r="X89" s="55"/>
      <c r="Y89" s="55"/>
      <c r="Z89" s="55">
        <v>5</v>
      </c>
      <c r="AA89" s="55"/>
      <c r="AB89" s="55"/>
      <c r="AC89" s="55"/>
      <c r="AD89" s="55">
        <v>6</v>
      </c>
      <c r="AE89" s="55"/>
      <c r="AF89" s="55"/>
      <c r="AG89" s="55"/>
      <c r="AH89" s="55">
        <v>7</v>
      </c>
      <c r="AI89" s="55"/>
      <c r="AJ89" s="55"/>
      <c r="AK89" s="55"/>
      <c r="AL89" s="55">
        <v>8</v>
      </c>
      <c r="AM89" s="55"/>
      <c r="AN89" s="55"/>
      <c r="AO89" s="55"/>
      <c r="AP89" s="55">
        <v>9</v>
      </c>
      <c r="AQ89" s="55"/>
      <c r="AR89" s="55"/>
      <c r="AS89" s="55"/>
      <c r="AT89" s="55">
        <v>10</v>
      </c>
      <c r="AU89" s="55"/>
      <c r="AV89" s="55"/>
      <c r="AW89" s="55"/>
      <c r="AX89" s="55">
        <v>11</v>
      </c>
      <c r="AY89" s="55"/>
      <c r="AZ89" s="55"/>
      <c r="BA89" s="55"/>
      <c r="BB89" s="55">
        <v>12</v>
      </c>
      <c r="BC89" s="55"/>
      <c r="BD89" s="55"/>
      <c r="BE89" s="55"/>
      <c r="BF89" s="55">
        <v>13</v>
      </c>
      <c r="BG89" s="55"/>
      <c r="BH89" s="55"/>
      <c r="BI89" s="55"/>
      <c r="BJ89" s="55">
        <v>14</v>
      </c>
      <c r="BK89" s="55"/>
      <c r="BL89" s="55"/>
      <c r="BM89" s="55"/>
      <c r="BN89" s="55">
        <v>15</v>
      </c>
      <c r="BO89" s="55"/>
      <c r="BP89" s="55"/>
      <c r="BQ89" s="55"/>
    </row>
    <row r="90" spans="1:69" ht="9" hidden="1" customHeight="1" x14ac:dyDescent="0.2">
      <c r="A90" s="69" t="s">
        <v>58</v>
      </c>
      <c r="B90" s="70"/>
      <c r="C90" s="71"/>
      <c r="D90" s="72" t="s">
        <v>55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69" t="s">
        <v>53</v>
      </c>
      <c r="R90" s="70"/>
      <c r="S90" s="70"/>
      <c r="T90" s="70"/>
      <c r="U90" s="71"/>
      <c r="V90" s="66" t="s">
        <v>45</v>
      </c>
      <c r="W90" s="67"/>
      <c r="X90" s="67"/>
      <c r="Y90" s="68"/>
      <c r="Z90" s="66" t="s">
        <v>59</v>
      </c>
      <c r="AA90" s="67"/>
      <c r="AB90" s="67"/>
      <c r="AC90" s="68"/>
      <c r="AD90" s="52" t="s">
        <v>62</v>
      </c>
      <c r="AE90" s="53"/>
      <c r="AF90" s="53"/>
      <c r="AG90" s="54"/>
      <c r="AH90" s="66" t="s">
        <v>47</v>
      </c>
      <c r="AI90" s="67"/>
      <c r="AJ90" s="67"/>
      <c r="AK90" s="68"/>
      <c r="AL90" s="66" t="s">
        <v>46</v>
      </c>
      <c r="AM90" s="67"/>
      <c r="AN90" s="67"/>
      <c r="AO90" s="68"/>
      <c r="AP90" s="52" t="s">
        <v>62</v>
      </c>
      <c r="AQ90" s="53"/>
      <c r="AR90" s="53"/>
      <c r="AS90" s="54"/>
      <c r="AT90" s="66" t="s">
        <v>48</v>
      </c>
      <c r="AU90" s="67"/>
      <c r="AV90" s="67"/>
      <c r="AW90" s="68"/>
      <c r="AX90" s="66" t="s">
        <v>49</v>
      </c>
      <c r="AY90" s="67"/>
      <c r="AZ90" s="67"/>
      <c r="BA90" s="68"/>
      <c r="BB90" s="52" t="s">
        <v>62</v>
      </c>
      <c r="BC90" s="53"/>
      <c r="BD90" s="53"/>
      <c r="BE90" s="54"/>
      <c r="BF90" s="75" t="s">
        <v>60</v>
      </c>
      <c r="BG90" s="76"/>
      <c r="BH90" s="76"/>
      <c r="BI90" s="77"/>
      <c r="BJ90" s="66" t="s">
        <v>61</v>
      </c>
      <c r="BK90" s="67"/>
      <c r="BL90" s="67"/>
      <c r="BM90" s="68"/>
      <c r="BN90" s="52" t="s">
        <v>62</v>
      </c>
      <c r="BO90" s="53"/>
      <c r="BP90" s="53"/>
      <c r="BQ90" s="54"/>
    </row>
    <row r="91" spans="1:69" s="12" customFormat="1" ht="15.75" customHeight="1" x14ac:dyDescent="0.2">
      <c r="A91" s="65" t="s">
        <v>87</v>
      </c>
      <c r="B91" s="42"/>
      <c r="C91" s="43"/>
      <c r="D91" s="32" t="s">
        <v>88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65"/>
      <c r="R91" s="42"/>
      <c r="S91" s="42"/>
      <c r="T91" s="42"/>
      <c r="U91" s="43"/>
      <c r="V91" s="56"/>
      <c r="W91" s="57"/>
      <c r="X91" s="57"/>
      <c r="Y91" s="58"/>
      <c r="Z91" s="56"/>
      <c r="AA91" s="57"/>
      <c r="AB91" s="57"/>
      <c r="AC91" s="58"/>
      <c r="AD91" s="56">
        <f>V91+Z91</f>
        <v>0</v>
      </c>
      <c r="AE91" s="57"/>
      <c r="AF91" s="57"/>
      <c r="AG91" s="58"/>
      <c r="AH91" s="56"/>
      <c r="AI91" s="57"/>
      <c r="AJ91" s="57"/>
      <c r="AK91" s="58"/>
      <c r="AL91" s="56"/>
      <c r="AM91" s="57"/>
      <c r="AN91" s="57"/>
      <c r="AO91" s="58"/>
      <c r="AP91" s="56">
        <f>AH91+AL91</f>
        <v>0</v>
      </c>
      <c r="AQ91" s="57"/>
      <c r="AR91" s="57"/>
      <c r="AS91" s="58"/>
      <c r="AT91" s="56"/>
      <c r="AU91" s="57"/>
      <c r="AV91" s="57"/>
      <c r="AW91" s="58"/>
      <c r="AX91" s="56"/>
      <c r="AY91" s="57"/>
      <c r="AZ91" s="57"/>
      <c r="BA91" s="58"/>
      <c r="BB91" s="56">
        <f>AT91+AX91</f>
        <v>0</v>
      </c>
      <c r="BC91" s="57"/>
      <c r="BD91" s="57"/>
      <c r="BE91" s="58"/>
      <c r="BF91" s="62"/>
      <c r="BG91" s="63"/>
      <c r="BH91" s="63"/>
      <c r="BI91" s="64"/>
      <c r="BJ91" s="56"/>
      <c r="BK91" s="57"/>
      <c r="BL91" s="57"/>
      <c r="BM91" s="58"/>
      <c r="BN91" s="56">
        <f>BF91+BJ91</f>
        <v>0</v>
      </c>
      <c r="BO91" s="57"/>
      <c r="BP91" s="57"/>
      <c r="BQ91" s="58"/>
    </row>
    <row r="94" spans="1:69" ht="15.75" customHeight="1" x14ac:dyDescent="0.2">
      <c r="A94" s="59" t="s">
        <v>35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69" ht="15.75" customHeight="1" x14ac:dyDescent="0.2">
      <c r="A95" s="59" t="s">
        <v>36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69" ht="18.75" customHeight="1" x14ac:dyDescent="0.2">
      <c r="A96" s="59" t="s">
        <v>37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2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</row>
    <row r="99" spans="1:64" ht="42" customHeight="1" x14ac:dyDescent="0.2">
      <c r="A99" s="47" t="s">
        <v>107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5"/>
      <c r="AO99" s="5"/>
      <c r="AP99" s="50" t="s">
        <v>109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</row>
    <row r="100" spans="1:64" x14ac:dyDescent="0.2">
      <c r="W100" s="46" t="s">
        <v>38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6"/>
      <c r="AO100" s="6"/>
      <c r="AP100" s="46" t="s">
        <v>39</v>
      </c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</row>
    <row r="103" spans="1:64" ht="31.5" customHeight="1" x14ac:dyDescent="0.2">
      <c r="A103" s="47" t="s">
        <v>108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5"/>
      <c r="AO103" s="5"/>
      <c r="AP103" s="50" t="s">
        <v>110</v>
      </c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</row>
    <row r="104" spans="1:64" x14ac:dyDescent="0.2">
      <c r="W104" s="46" t="s">
        <v>38</v>
      </c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6"/>
      <c r="AO104" s="6"/>
      <c r="AP104" s="46" t="s">
        <v>39</v>
      </c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</row>
  </sheetData>
  <mergeCells count="502"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V89:Y89"/>
    <mergeCell ref="Z89:AC89"/>
    <mergeCell ref="Z88:AC88"/>
    <mergeCell ref="AD88:AG88"/>
    <mergeCell ref="AH88:AK88"/>
    <mergeCell ref="G56:S56"/>
    <mergeCell ref="T56:X56"/>
    <mergeCell ref="Y56:AH56"/>
    <mergeCell ref="AI56:AR56"/>
    <mergeCell ref="G57:BB57"/>
    <mergeCell ref="G58:BB58"/>
    <mergeCell ref="A84:BQ84"/>
    <mergeCell ref="A85:BL85"/>
    <mergeCell ref="A87:C88"/>
    <mergeCell ref="D87:P88"/>
    <mergeCell ref="Q87:U88"/>
    <mergeCell ref="V87:AG87"/>
    <mergeCell ref="AH87:AS87"/>
    <mergeCell ref="AT87:BE87"/>
    <mergeCell ref="BF87:BQ87"/>
    <mergeCell ref="V88:Y88"/>
    <mergeCell ref="AX88:BA88"/>
    <mergeCell ref="BB88:BE88"/>
    <mergeCell ref="BF88:BI88"/>
    <mergeCell ref="BJ88:BM88"/>
    <mergeCell ref="BN88:BQ88"/>
    <mergeCell ref="AP88:AS88"/>
    <mergeCell ref="AT88:AW88"/>
    <mergeCell ref="AL88:AO88"/>
    <mergeCell ref="AH90:AK90"/>
    <mergeCell ref="AL90:AO90"/>
    <mergeCell ref="BF89:BI89"/>
    <mergeCell ref="BJ89:BM89"/>
    <mergeCell ref="BN89:BQ89"/>
    <mergeCell ref="A90:C90"/>
    <mergeCell ref="D90:P90"/>
    <mergeCell ref="Q90:U90"/>
    <mergeCell ref="V90:Y90"/>
    <mergeCell ref="Z90:AC90"/>
    <mergeCell ref="AD90:AG90"/>
    <mergeCell ref="AD89:AG89"/>
    <mergeCell ref="AH89:AK89"/>
    <mergeCell ref="AL89:AO89"/>
    <mergeCell ref="AP89:AS89"/>
    <mergeCell ref="AT89:AW89"/>
    <mergeCell ref="AX89:BA89"/>
    <mergeCell ref="BF90:BI90"/>
    <mergeCell ref="BJ90:BM90"/>
    <mergeCell ref="BN90:BQ90"/>
    <mergeCell ref="AP90:AS90"/>
    <mergeCell ref="AT90:AW90"/>
    <mergeCell ref="AX90:BA90"/>
    <mergeCell ref="BB90:BE90"/>
    <mergeCell ref="A89:C89"/>
    <mergeCell ref="D89:P89"/>
    <mergeCell ref="BJ91:BM91"/>
    <mergeCell ref="BN91:BQ91"/>
    <mergeCell ref="A94:BL94"/>
    <mergeCell ref="A95:BL95"/>
    <mergeCell ref="A96:BL96"/>
    <mergeCell ref="A97:BL97"/>
    <mergeCell ref="AL91:AO91"/>
    <mergeCell ref="AP91:AS91"/>
    <mergeCell ref="AT91:AW91"/>
    <mergeCell ref="AX91:BA91"/>
    <mergeCell ref="BB91:BE91"/>
    <mergeCell ref="BF91:BI91"/>
    <mergeCell ref="A91:C91"/>
    <mergeCell ref="D91:P91"/>
    <mergeCell ref="Q91:U91"/>
    <mergeCell ref="V91:Y91"/>
    <mergeCell ref="Z91:AC91"/>
    <mergeCell ref="AD91:AG91"/>
    <mergeCell ref="AH91:AK91"/>
    <mergeCell ref="BB89:BE89"/>
    <mergeCell ref="Q89:U89"/>
    <mergeCell ref="W104:AM104"/>
    <mergeCell ref="AP104:BH104"/>
    <mergeCell ref="A99:V99"/>
    <mergeCell ref="W99:AM99"/>
    <mergeCell ref="AP99:BH99"/>
    <mergeCell ref="W100:AM100"/>
    <mergeCell ref="AP100:BH100"/>
    <mergeCell ref="A103:V103"/>
    <mergeCell ref="W103:AM103"/>
    <mergeCell ref="AP103:BH103"/>
    <mergeCell ref="AU39:AX39"/>
    <mergeCell ref="A58:B58"/>
    <mergeCell ref="C58:F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C57:F57"/>
    <mergeCell ref="BC57:BL57"/>
    <mergeCell ref="A56:B56"/>
    <mergeCell ref="C56:F5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</mergeCells>
  <conditionalFormatting sqref="C57:F57">
    <cfRule type="cellIs" dxfId="55" priority="27" stopIfTrue="1" operator="equal">
      <formula>$C56</formula>
    </cfRule>
  </conditionalFormatting>
  <conditionalFormatting sqref="C58:F58">
    <cfRule type="cellIs" dxfId="54" priority="26" stopIfTrue="1" operator="equal">
      <formula>$C57</formula>
    </cfRule>
  </conditionalFormatting>
  <conditionalFormatting sqref="C59:F59">
    <cfRule type="cellIs" dxfId="53" priority="25" stopIfTrue="1" operator="equal">
      <formula>$C58</formula>
    </cfRule>
  </conditionalFormatting>
  <conditionalFormatting sqref="C60:F60">
    <cfRule type="cellIs" dxfId="52" priority="24" stopIfTrue="1" operator="equal">
      <formula>$C59</formula>
    </cfRule>
  </conditionalFormatting>
  <conditionalFormatting sqref="C61:F61">
    <cfRule type="cellIs" dxfId="51" priority="23" stopIfTrue="1" operator="equal">
      <formula>$C60</formula>
    </cfRule>
  </conditionalFormatting>
  <conditionalFormatting sqref="C62:F62">
    <cfRule type="cellIs" dxfId="50" priority="22" stopIfTrue="1" operator="equal">
      <formula>$C61</formula>
    </cfRule>
  </conditionalFormatting>
  <conditionalFormatting sqref="C63:F63">
    <cfRule type="cellIs" dxfId="49" priority="21" stopIfTrue="1" operator="equal">
      <formula>$C62</formula>
    </cfRule>
  </conditionalFormatting>
  <conditionalFormatting sqref="C64:F64">
    <cfRule type="cellIs" dxfId="48" priority="20" stopIfTrue="1" operator="equal">
      <formula>$C63</formula>
    </cfRule>
  </conditionalFormatting>
  <conditionalFormatting sqref="C65:F65">
    <cfRule type="cellIs" dxfId="47" priority="19" stopIfTrue="1" operator="equal">
      <formula>$C64</formula>
    </cfRule>
  </conditionalFormatting>
  <conditionalFormatting sqref="C66:F66">
    <cfRule type="cellIs" dxfId="46" priority="18" stopIfTrue="1" operator="equal">
      <formula>$C65</formula>
    </cfRule>
  </conditionalFormatting>
  <conditionalFormatting sqref="C67:F67">
    <cfRule type="cellIs" dxfId="45" priority="17" stopIfTrue="1" operator="equal">
      <formula>$C66</formula>
    </cfRule>
  </conditionalFormatting>
  <conditionalFormatting sqref="C68:F68">
    <cfRule type="cellIs" dxfId="44" priority="16" stopIfTrue="1" operator="equal">
      <formula>$C67</formula>
    </cfRule>
  </conditionalFormatting>
  <conditionalFormatting sqref="C69:F69">
    <cfRule type="cellIs" dxfId="43" priority="15" stopIfTrue="1" operator="equal">
      <formula>$C68</formula>
    </cfRule>
  </conditionalFormatting>
  <conditionalFormatting sqref="C70:F70">
    <cfRule type="cellIs" dxfId="42" priority="14" stopIfTrue="1" operator="equal">
      <formula>$C69</formula>
    </cfRule>
  </conditionalFormatting>
  <conditionalFormatting sqref="C71:F71">
    <cfRule type="cellIs" dxfId="41" priority="13" stopIfTrue="1" operator="equal">
      <formula>$C70</formula>
    </cfRule>
  </conditionalFormatting>
  <conditionalFormatting sqref="C72:F72">
    <cfRule type="cellIs" dxfId="40" priority="12" stopIfTrue="1" operator="equal">
      <formula>$C71</formula>
    </cfRule>
  </conditionalFormatting>
  <conditionalFormatting sqref="C73:F73">
    <cfRule type="cellIs" dxfId="39" priority="11" stopIfTrue="1" operator="equal">
      <formula>$C72</formula>
    </cfRule>
  </conditionalFormatting>
  <conditionalFormatting sqref="C74:F74">
    <cfRule type="cellIs" dxfId="38" priority="10" stopIfTrue="1" operator="equal">
      <formula>$C73</formula>
    </cfRule>
  </conditionalFormatting>
  <conditionalFormatting sqref="C75:F75">
    <cfRule type="cellIs" dxfId="37" priority="9" stopIfTrue="1" operator="equal">
      <formula>$C74</formula>
    </cfRule>
  </conditionalFormatting>
  <conditionalFormatting sqref="C76:F76">
    <cfRule type="cellIs" dxfId="36" priority="8" stopIfTrue="1" operator="equal">
      <formula>$C75</formula>
    </cfRule>
  </conditionalFormatting>
  <conditionalFormatting sqref="C77:F77">
    <cfRule type="cellIs" dxfId="35" priority="7" stopIfTrue="1" operator="equal">
      <formula>$C76</formula>
    </cfRule>
  </conditionalFormatting>
  <conditionalFormatting sqref="C78:F78">
    <cfRule type="cellIs" dxfId="34" priority="6" stopIfTrue="1" operator="equal">
      <formula>$C77</formula>
    </cfRule>
  </conditionalFormatting>
  <conditionalFormatting sqref="C79:F79">
    <cfRule type="cellIs" dxfId="33" priority="5" stopIfTrue="1" operator="equal">
      <formula>$C78</formula>
    </cfRule>
  </conditionalFormatting>
  <conditionalFormatting sqref="C80:F80">
    <cfRule type="cellIs" dxfId="32" priority="4" stopIfTrue="1" operator="equal">
      <formula>$C79</formula>
    </cfRule>
  </conditionalFormatting>
  <conditionalFormatting sqref="C81:F81">
    <cfRule type="cellIs" dxfId="31" priority="3" stopIfTrue="1" operator="equal">
      <formula>$C80</formula>
    </cfRule>
  </conditionalFormatting>
  <conditionalFormatting sqref="C82:F82">
    <cfRule type="cellIs" dxfId="30" priority="2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1" fitToHeight="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97"/>
  <sheetViews>
    <sheetView topLeftCell="A44" zoomScaleNormal="100" workbookViewId="0">
      <selection activeCell="BC57" sqref="BC57:BL5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320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.7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18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27.95" customHeight="1" x14ac:dyDescent="0.2">
      <c r="A18" s="4" t="s">
        <v>28</v>
      </c>
      <c r="B18" s="108" t="s">
        <v>118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143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117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17925.150000000001</v>
      </c>
      <c r="B28" s="27"/>
      <c r="C28" s="27"/>
      <c r="D28" s="27"/>
      <c r="E28" s="27"/>
      <c r="F28" s="27"/>
      <c r="G28" s="27"/>
      <c r="H28" s="27">
        <v>1999.6665700000001</v>
      </c>
      <c r="I28" s="27"/>
      <c r="J28" s="27"/>
      <c r="K28" s="27"/>
      <c r="L28" s="27"/>
      <c r="M28" s="27"/>
      <c r="N28" s="27"/>
      <c r="O28" s="27">
        <f>A28+H28</f>
        <v>19924.816570000003</v>
      </c>
      <c r="P28" s="27"/>
      <c r="Q28" s="27"/>
      <c r="R28" s="27"/>
      <c r="S28" s="27"/>
      <c r="T28" s="27"/>
      <c r="U28" s="27"/>
      <c r="V28" s="27">
        <v>17224.728309999999</v>
      </c>
      <c r="W28" s="27"/>
      <c r="X28" s="27"/>
      <c r="Y28" s="27"/>
      <c r="Z28" s="27"/>
      <c r="AA28" s="27"/>
      <c r="AB28" s="27"/>
      <c r="AC28" s="27">
        <v>1281.0716299999999</v>
      </c>
      <c r="AD28" s="27"/>
      <c r="AE28" s="27"/>
      <c r="AF28" s="27"/>
      <c r="AG28" s="27"/>
      <c r="AH28" s="27"/>
      <c r="AI28" s="27"/>
      <c r="AJ28" s="27">
        <f>V28+AC28</f>
        <v>18505.799939999997</v>
      </c>
      <c r="AK28" s="27"/>
      <c r="AL28" s="27"/>
      <c r="AM28" s="27"/>
      <c r="AN28" s="27"/>
      <c r="AO28" s="27"/>
      <c r="AP28" s="27"/>
      <c r="AQ28" s="27">
        <f>V28-A28</f>
        <v>-700.42169000000285</v>
      </c>
      <c r="AR28" s="27"/>
      <c r="AS28" s="27"/>
      <c r="AT28" s="27"/>
      <c r="AU28" s="27"/>
      <c r="AV28" s="27"/>
      <c r="AW28" s="27"/>
      <c r="AX28" s="27">
        <f>AC28-H28</f>
        <v>-718.59494000000018</v>
      </c>
      <c r="AY28" s="27"/>
      <c r="AZ28" s="27"/>
      <c r="BA28" s="27"/>
      <c r="BB28" s="27"/>
      <c r="BC28" s="27"/>
      <c r="BD28" s="27"/>
      <c r="BE28" s="27">
        <f>AQ28+AX28</f>
        <v>-1419.016630000003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15.75" customHeight="1" x14ac:dyDescent="0.2">
      <c r="A38" s="11">
        <v>1</v>
      </c>
      <c r="B38" s="41" t="s">
        <v>118</v>
      </c>
      <c r="C38" s="42"/>
      <c r="D38" s="42"/>
      <c r="E38" s="43"/>
      <c r="F38" s="44" t="s">
        <v>116</v>
      </c>
      <c r="G38" s="45"/>
      <c r="H38" s="45"/>
      <c r="I38" s="45"/>
      <c r="J38" s="32" t="s">
        <v>117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17925.150000000001</v>
      </c>
      <c r="AB38" s="18"/>
      <c r="AC38" s="18"/>
      <c r="AD38" s="18"/>
      <c r="AE38" s="18">
        <f>AE39</f>
        <v>1999.6665700000001</v>
      </c>
      <c r="AF38" s="18"/>
      <c r="AG38" s="18"/>
      <c r="AH38" s="18"/>
      <c r="AI38" s="18">
        <f>AA38+AE38</f>
        <v>19924.816570000003</v>
      </c>
      <c r="AJ38" s="18"/>
      <c r="AK38" s="18"/>
      <c r="AL38" s="18"/>
      <c r="AM38" s="18">
        <f>AM39</f>
        <v>17224.728309999999</v>
      </c>
      <c r="AN38" s="18"/>
      <c r="AO38" s="18"/>
      <c r="AP38" s="18"/>
      <c r="AQ38" s="18">
        <f>AQ39</f>
        <v>1281.0716299999999</v>
      </c>
      <c r="AR38" s="18"/>
      <c r="AS38" s="18"/>
      <c r="AT38" s="18"/>
      <c r="AU38" s="18">
        <f>AM38+AQ38</f>
        <v>18505.799939999997</v>
      </c>
      <c r="AV38" s="18"/>
      <c r="AW38" s="18"/>
      <c r="AX38" s="18"/>
      <c r="AY38" s="18">
        <f>AM38-AA38</f>
        <v>-700.42169000000285</v>
      </c>
      <c r="AZ38" s="18"/>
      <c r="BA38" s="18"/>
      <c r="BB38" s="18"/>
      <c r="BC38" s="18">
        <f>AQ38-AE38</f>
        <v>-718.59494000000018</v>
      </c>
      <c r="BD38" s="18"/>
      <c r="BE38" s="18"/>
      <c r="BF38" s="18"/>
      <c r="BG38" s="18">
        <f>AY38+BC38</f>
        <v>-1419.016630000003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47.25" customHeight="1" x14ac:dyDescent="0.2">
      <c r="A39" s="7">
        <v>2</v>
      </c>
      <c r="B39" s="102" t="s">
        <v>118</v>
      </c>
      <c r="C39" s="103"/>
      <c r="D39" s="103"/>
      <c r="E39" s="104"/>
      <c r="F39" s="105" t="s">
        <v>116</v>
      </c>
      <c r="G39" s="106"/>
      <c r="H39" s="106"/>
      <c r="I39" s="106"/>
      <c r="J39" s="23" t="s">
        <v>119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17925.150000000001</v>
      </c>
      <c r="AB39" s="27"/>
      <c r="AC39" s="27"/>
      <c r="AD39" s="27"/>
      <c r="AE39" s="27">
        <v>1999.6665700000001</v>
      </c>
      <c r="AF39" s="27"/>
      <c r="AG39" s="27"/>
      <c r="AH39" s="27"/>
      <c r="AI39" s="27">
        <f>AA39+AE39</f>
        <v>19924.816570000003</v>
      </c>
      <c r="AJ39" s="27"/>
      <c r="AK39" s="27"/>
      <c r="AL39" s="27"/>
      <c r="AM39" s="27">
        <v>17224.728309999999</v>
      </c>
      <c r="AN39" s="27"/>
      <c r="AO39" s="27"/>
      <c r="AP39" s="27"/>
      <c r="AQ39" s="27">
        <v>1281.0716299999999</v>
      </c>
      <c r="AR39" s="27"/>
      <c r="AS39" s="27"/>
      <c r="AT39" s="27"/>
      <c r="AU39" s="27">
        <f>AM39+AQ39</f>
        <v>18505.799939999997</v>
      </c>
      <c r="AV39" s="27"/>
      <c r="AW39" s="27"/>
      <c r="AX39" s="27"/>
      <c r="AY39" s="27">
        <f>AM39-AA39</f>
        <v>-700.42169000000285</v>
      </c>
      <c r="AZ39" s="27"/>
      <c r="BA39" s="27"/>
      <c r="BB39" s="27"/>
      <c r="BC39" s="27">
        <f>AQ39-AE39</f>
        <v>-718.59494000000018</v>
      </c>
      <c r="BD39" s="27"/>
      <c r="BE39" s="27"/>
      <c r="BF39" s="27"/>
      <c r="BG39" s="27">
        <f>AY39+BC39</f>
        <v>-1419.016630000003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17925.150000000001</v>
      </c>
      <c r="AB40" s="18"/>
      <c r="AC40" s="18"/>
      <c r="AD40" s="18"/>
      <c r="AE40" s="18">
        <f>AE38</f>
        <v>1999.6665700000001</v>
      </c>
      <c r="AF40" s="18"/>
      <c r="AG40" s="18"/>
      <c r="AH40" s="18"/>
      <c r="AI40" s="18">
        <f>AA40+AE40</f>
        <v>19924.816570000003</v>
      </c>
      <c r="AJ40" s="18"/>
      <c r="AK40" s="18"/>
      <c r="AL40" s="18"/>
      <c r="AM40" s="18">
        <f>AM38</f>
        <v>17224.728309999999</v>
      </c>
      <c r="AN40" s="18"/>
      <c r="AO40" s="18"/>
      <c r="AP40" s="18"/>
      <c r="AQ40" s="18">
        <f>AQ38</f>
        <v>1281.0716299999999</v>
      </c>
      <c r="AR40" s="18"/>
      <c r="AS40" s="18"/>
      <c r="AT40" s="18"/>
      <c r="AU40" s="18">
        <f>AM40+AQ40</f>
        <v>18505.799939999997</v>
      </c>
      <c r="AV40" s="18"/>
      <c r="AW40" s="18"/>
      <c r="AX40" s="18"/>
      <c r="AY40" s="18">
        <f>AM40-AA40</f>
        <v>-700.42169000000285</v>
      </c>
      <c r="AZ40" s="18"/>
      <c r="BA40" s="18"/>
      <c r="BB40" s="18"/>
      <c r="BC40" s="18">
        <f>AQ40-AE40</f>
        <v>-718.59494000000018</v>
      </c>
      <c r="BD40" s="18"/>
      <c r="BE40" s="18"/>
      <c r="BF40" s="18"/>
      <c r="BG40" s="18">
        <f>AY40+BC40</f>
        <v>-1419.016630000003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7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7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7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CA49" s="1" t="s">
        <v>72</v>
      </c>
    </row>
    <row r="50" spans="1:7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  <c r="CA50" s="12" t="s">
        <v>73</v>
      </c>
    </row>
    <row r="52" spans="1:7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7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  <c r="CA56" s="1" t="s">
        <v>74</v>
      </c>
    </row>
    <row r="57" spans="1:79" s="12" customFormat="1" ht="31.5" customHeight="1" x14ac:dyDescent="0.2">
      <c r="A57" s="28"/>
      <c r="B57" s="28"/>
      <c r="C57" s="29" t="s">
        <v>118</v>
      </c>
      <c r="D57" s="30"/>
      <c r="E57" s="30"/>
      <c r="F57" s="31"/>
      <c r="G57" s="123" t="s">
        <v>120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CA57" s="12" t="s">
        <v>75</v>
      </c>
    </row>
    <row r="58" spans="1:79" s="12" customFormat="1" ht="25.5" customHeight="1" x14ac:dyDescent="0.2">
      <c r="A58" s="28"/>
      <c r="B58" s="28"/>
      <c r="C58" s="29" t="s">
        <v>118</v>
      </c>
      <c r="D58" s="30"/>
      <c r="E58" s="30"/>
      <c r="F58" s="31"/>
      <c r="G58" s="123" t="s">
        <v>119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79" s="12" customFormat="1" ht="15.75" customHeight="1" x14ac:dyDescent="0.2">
      <c r="A59" s="28"/>
      <c r="B59" s="28"/>
      <c r="C59" s="29" t="s">
        <v>118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ref="BC59:BC75" si="0"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ht="31.5" customHeight="1" x14ac:dyDescent="0.2">
      <c r="A60" s="19"/>
      <c r="B60" s="19"/>
      <c r="C60" s="20" t="s">
        <v>118</v>
      </c>
      <c r="D60" s="21"/>
      <c r="E60" s="21"/>
      <c r="F60" s="22"/>
      <c r="G60" s="23" t="s">
        <v>121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26" t="s">
        <v>96</v>
      </c>
      <c r="U60" s="26"/>
      <c r="V60" s="26"/>
      <c r="W60" s="26"/>
      <c r="X60" s="26"/>
      <c r="Y60" s="26" t="s">
        <v>122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7">
        <v>9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9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79" ht="15.75" customHeight="1" x14ac:dyDescent="0.2">
      <c r="A61" s="19"/>
      <c r="B61" s="19"/>
      <c r="C61" s="20" t="s">
        <v>118</v>
      </c>
      <c r="D61" s="21"/>
      <c r="E61" s="21"/>
      <c r="F61" s="22"/>
      <c r="G61" s="23" t="s">
        <v>123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26" t="s">
        <v>96</v>
      </c>
      <c r="U61" s="26"/>
      <c r="V61" s="26"/>
      <c r="W61" s="26"/>
      <c r="X61" s="26"/>
      <c r="Y61" s="23" t="s">
        <v>124</v>
      </c>
      <c r="Z61" s="92"/>
      <c r="AA61" s="92"/>
      <c r="AB61" s="92"/>
      <c r="AC61" s="92"/>
      <c r="AD61" s="92"/>
      <c r="AE61" s="92"/>
      <c r="AF61" s="92"/>
      <c r="AG61" s="92"/>
      <c r="AH61" s="93"/>
      <c r="AI61" s="27">
        <v>28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28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47.25" customHeight="1" x14ac:dyDescent="0.2">
      <c r="A62" s="19"/>
      <c r="B62" s="19"/>
      <c r="C62" s="20" t="s">
        <v>118</v>
      </c>
      <c r="D62" s="21"/>
      <c r="E62" s="21"/>
      <c r="F62" s="22"/>
      <c r="G62" s="23" t="s">
        <v>125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26" t="s">
        <v>96</v>
      </c>
      <c r="U62" s="26"/>
      <c r="V62" s="26"/>
      <c r="W62" s="26"/>
      <c r="X62" s="26"/>
      <c r="Y62" s="23" t="s">
        <v>124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58.55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58.55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63" customHeight="1" x14ac:dyDescent="0.2">
      <c r="A63" s="19"/>
      <c r="B63" s="19"/>
      <c r="C63" s="20" t="s">
        <v>118</v>
      </c>
      <c r="D63" s="21"/>
      <c r="E63" s="21"/>
      <c r="F63" s="22"/>
      <c r="G63" s="23" t="s">
        <v>126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26" t="s">
        <v>96</v>
      </c>
      <c r="U63" s="26"/>
      <c r="V63" s="26"/>
      <c r="W63" s="26"/>
      <c r="X63" s="26"/>
      <c r="Y63" s="23" t="s">
        <v>127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9.5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9.5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ht="31.5" customHeight="1" x14ac:dyDescent="0.2">
      <c r="A64" s="19"/>
      <c r="B64" s="19"/>
      <c r="C64" s="20" t="s">
        <v>118</v>
      </c>
      <c r="D64" s="21"/>
      <c r="E64" s="21"/>
      <c r="F64" s="22"/>
      <c r="G64" s="23" t="s">
        <v>128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26" t="s">
        <v>96</v>
      </c>
      <c r="U64" s="26"/>
      <c r="V64" s="26"/>
      <c r="W64" s="26"/>
      <c r="X64" s="26"/>
      <c r="Y64" s="23" t="s">
        <v>93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16.5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16.5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0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9" ht="31.5" customHeight="1" x14ac:dyDescent="0.2">
      <c r="A65" s="19"/>
      <c r="B65" s="19"/>
      <c r="C65" s="20" t="s">
        <v>118</v>
      </c>
      <c r="D65" s="21"/>
      <c r="E65" s="21"/>
      <c r="F65" s="22"/>
      <c r="G65" s="23" t="s">
        <v>129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  <c r="T65" s="26" t="s">
        <v>96</v>
      </c>
      <c r="U65" s="26"/>
      <c r="V65" s="26"/>
      <c r="W65" s="26"/>
      <c r="X65" s="26"/>
      <c r="Y65" s="23" t="s">
        <v>127</v>
      </c>
      <c r="Z65" s="92"/>
      <c r="AA65" s="92"/>
      <c r="AB65" s="92"/>
      <c r="AC65" s="92"/>
      <c r="AD65" s="92"/>
      <c r="AE65" s="92"/>
      <c r="AF65" s="92"/>
      <c r="AG65" s="92"/>
      <c r="AH65" s="93"/>
      <c r="AI65" s="27">
        <v>89.6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v>89.6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0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9" ht="31.5" customHeight="1" x14ac:dyDescent="0.2">
      <c r="A66" s="19"/>
      <c r="B66" s="19"/>
      <c r="C66" s="20" t="s">
        <v>118</v>
      </c>
      <c r="D66" s="21"/>
      <c r="E66" s="21"/>
      <c r="F66" s="22"/>
      <c r="G66" s="23" t="s">
        <v>130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26" t="s">
        <v>96</v>
      </c>
      <c r="U66" s="26"/>
      <c r="V66" s="26"/>
      <c r="W66" s="26"/>
      <c r="X66" s="26"/>
      <c r="Y66" s="23" t="s">
        <v>127</v>
      </c>
      <c r="Z66" s="92"/>
      <c r="AA66" s="92"/>
      <c r="AB66" s="92"/>
      <c r="AC66" s="92"/>
      <c r="AD66" s="92"/>
      <c r="AE66" s="92"/>
      <c r="AF66" s="92"/>
      <c r="AG66" s="92"/>
      <c r="AH66" s="93"/>
      <c r="AI66" s="27">
        <v>174.15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174.15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0"/>
        <v>0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9" s="12" customFormat="1" ht="15.75" customHeight="1" x14ac:dyDescent="0.2">
      <c r="A67" s="28"/>
      <c r="B67" s="28"/>
      <c r="C67" s="29" t="s">
        <v>118</v>
      </c>
      <c r="D67" s="30"/>
      <c r="E67" s="30"/>
      <c r="F67" s="31"/>
      <c r="G67" s="32" t="s">
        <v>94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5"/>
      <c r="U67" s="35"/>
      <c r="V67" s="35"/>
      <c r="W67" s="35"/>
      <c r="X67" s="35"/>
      <c r="Y67" s="32"/>
      <c r="Z67" s="33"/>
      <c r="AA67" s="33"/>
      <c r="AB67" s="33"/>
      <c r="AC67" s="33"/>
      <c r="AD67" s="33"/>
      <c r="AE67" s="33"/>
      <c r="AF67" s="33"/>
      <c r="AG67" s="33"/>
      <c r="AH67" s="34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69" ht="39.75" customHeight="1" x14ac:dyDescent="0.2">
      <c r="A68" s="19"/>
      <c r="B68" s="19"/>
      <c r="C68" s="20" t="s">
        <v>118</v>
      </c>
      <c r="D68" s="21"/>
      <c r="E68" s="21"/>
      <c r="F68" s="22"/>
      <c r="G68" s="23" t="s">
        <v>131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3"/>
      <c r="T68" s="26" t="s">
        <v>92</v>
      </c>
      <c r="U68" s="26"/>
      <c r="V68" s="26"/>
      <c r="W68" s="26"/>
      <c r="X68" s="26"/>
      <c r="Y68" s="23" t="s">
        <v>127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v>542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136">
        <f>AS72/AS74</f>
        <v>403.66521739130434</v>
      </c>
      <c r="AT68" s="136"/>
      <c r="AU68" s="136"/>
      <c r="AV68" s="136"/>
      <c r="AW68" s="136"/>
      <c r="AX68" s="136"/>
      <c r="AY68" s="136"/>
      <c r="AZ68" s="136"/>
      <c r="BA68" s="136"/>
      <c r="BB68" s="136"/>
      <c r="BC68" s="136">
        <f t="shared" si="0"/>
        <v>-138.33478260869566</v>
      </c>
      <c r="BD68" s="136"/>
      <c r="BE68" s="136"/>
      <c r="BF68" s="136"/>
      <c r="BG68" s="136"/>
      <c r="BH68" s="136"/>
      <c r="BI68" s="136"/>
      <c r="BJ68" s="136"/>
      <c r="BK68" s="136"/>
      <c r="BL68" s="136"/>
    </row>
    <row r="69" spans="1:69" ht="15.75" customHeight="1" x14ac:dyDescent="0.2">
      <c r="A69" s="19"/>
      <c r="B69" s="19"/>
      <c r="C69" s="20" t="s">
        <v>118</v>
      </c>
      <c r="D69" s="21"/>
      <c r="E69" s="21"/>
      <c r="F69" s="22"/>
      <c r="G69" s="23" t="s">
        <v>132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3"/>
      <c r="T69" s="26" t="s">
        <v>92</v>
      </c>
      <c r="U69" s="26"/>
      <c r="V69" s="26"/>
      <c r="W69" s="26"/>
      <c r="X69" s="26"/>
      <c r="Y69" s="23" t="s">
        <v>124</v>
      </c>
      <c r="Z69" s="92"/>
      <c r="AA69" s="92"/>
      <c r="AB69" s="92"/>
      <c r="AC69" s="92"/>
      <c r="AD69" s="92"/>
      <c r="AE69" s="92"/>
      <c r="AF69" s="92"/>
      <c r="AG69" s="92"/>
      <c r="AH69" s="93"/>
      <c r="AI69" s="27">
        <v>90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>
        <v>62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0"/>
        <v>-28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9" s="12" customFormat="1" ht="15.75" customHeight="1" x14ac:dyDescent="0.2">
      <c r="A70" s="28"/>
      <c r="B70" s="28"/>
      <c r="C70" s="29" t="s">
        <v>118</v>
      </c>
      <c r="D70" s="30"/>
      <c r="E70" s="30"/>
      <c r="F70" s="31"/>
      <c r="G70" s="32" t="s">
        <v>100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5"/>
      <c r="U70" s="35"/>
      <c r="V70" s="35"/>
      <c r="W70" s="35"/>
      <c r="X70" s="35"/>
      <c r="Y70" s="32"/>
      <c r="Z70" s="33"/>
      <c r="AA70" s="33"/>
      <c r="AB70" s="33"/>
      <c r="AC70" s="33"/>
      <c r="AD70" s="33"/>
      <c r="AE70" s="33"/>
      <c r="AF70" s="33"/>
      <c r="AG70" s="33"/>
      <c r="AH70" s="34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9" ht="31.5" customHeight="1" x14ac:dyDescent="0.2">
      <c r="A71" s="19"/>
      <c r="B71" s="19"/>
      <c r="C71" s="20" t="s">
        <v>118</v>
      </c>
      <c r="D71" s="21"/>
      <c r="E71" s="21"/>
      <c r="F71" s="22"/>
      <c r="G71" s="23" t="s">
        <v>133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26" t="s">
        <v>134</v>
      </c>
      <c r="U71" s="26"/>
      <c r="V71" s="26"/>
      <c r="W71" s="26"/>
      <c r="X71" s="26"/>
      <c r="Y71" s="23" t="s">
        <v>102</v>
      </c>
      <c r="Z71" s="92"/>
      <c r="AA71" s="92"/>
      <c r="AB71" s="92"/>
      <c r="AC71" s="92"/>
      <c r="AD71" s="92"/>
      <c r="AE71" s="92"/>
      <c r="AF71" s="92"/>
      <c r="AG71" s="92"/>
      <c r="AH71" s="93"/>
      <c r="AI71" s="27">
        <f>AI39/AI68*1000</f>
        <v>36761.654188191882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f>AU39/AS68*1000</f>
        <v>45844.425386943542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0"/>
        <v>9082.7711987516595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9" ht="15.75" customHeight="1" x14ac:dyDescent="0.2">
      <c r="A72" s="19"/>
      <c r="B72" s="19"/>
      <c r="C72" s="20" t="s">
        <v>118</v>
      </c>
      <c r="D72" s="21"/>
      <c r="E72" s="21"/>
      <c r="F72" s="22"/>
      <c r="G72" s="23" t="s">
        <v>135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26" t="s">
        <v>136</v>
      </c>
      <c r="U72" s="26"/>
      <c r="V72" s="26"/>
      <c r="W72" s="26"/>
      <c r="X72" s="26"/>
      <c r="Y72" s="23" t="s">
        <v>137</v>
      </c>
      <c r="Z72" s="92"/>
      <c r="AA72" s="92"/>
      <c r="AB72" s="92"/>
      <c r="AC72" s="92"/>
      <c r="AD72" s="92"/>
      <c r="AE72" s="92"/>
      <c r="AF72" s="92"/>
      <c r="AG72" s="92"/>
      <c r="AH72" s="93"/>
      <c r="AI72" s="27">
        <v>124660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>
        <v>92843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0"/>
        <v>-31817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9" s="12" customFormat="1" ht="15.75" customHeight="1" x14ac:dyDescent="0.2">
      <c r="A73" s="28"/>
      <c r="B73" s="28"/>
      <c r="C73" s="29" t="s">
        <v>118</v>
      </c>
      <c r="D73" s="30"/>
      <c r="E73" s="30"/>
      <c r="F73" s="31"/>
      <c r="G73" s="32" t="s">
        <v>138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5"/>
      <c r="U73" s="35"/>
      <c r="V73" s="35"/>
      <c r="W73" s="35"/>
      <c r="X73" s="35"/>
      <c r="Y73" s="32"/>
      <c r="Z73" s="33"/>
      <c r="AA73" s="33"/>
      <c r="AB73" s="33"/>
      <c r="AC73" s="33"/>
      <c r="AD73" s="33"/>
      <c r="AE73" s="33"/>
      <c r="AF73" s="33"/>
      <c r="AG73" s="33"/>
      <c r="AH73" s="34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9" ht="22.5" customHeight="1" x14ac:dyDescent="0.2">
      <c r="A74" s="19"/>
      <c r="B74" s="19"/>
      <c r="C74" s="20" t="s">
        <v>118</v>
      </c>
      <c r="D74" s="21"/>
      <c r="E74" s="21"/>
      <c r="F74" s="22"/>
      <c r="G74" s="23" t="s">
        <v>139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26" t="s">
        <v>96</v>
      </c>
      <c r="U74" s="26"/>
      <c r="V74" s="26"/>
      <c r="W74" s="26"/>
      <c r="X74" s="26"/>
      <c r="Y74" s="23" t="s">
        <v>137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f>AI72/AI68</f>
        <v>230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230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0"/>
        <v>0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9" ht="31.5" customHeight="1" x14ac:dyDescent="0.2">
      <c r="A75" s="19"/>
      <c r="B75" s="19"/>
      <c r="C75" s="20" t="s">
        <v>118</v>
      </c>
      <c r="D75" s="21"/>
      <c r="E75" s="21"/>
      <c r="F75" s="22"/>
      <c r="G75" s="23" t="s">
        <v>140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26" t="s">
        <v>141</v>
      </c>
      <c r="U75" s="26"/>
      <c r="V75" s="26"/>
      <c r="W75" s="26"/>
      <c r="X75" s="26"/>
      <c r="Y75" s="23" t="s">
        <v>102</v>
      </c>
      <c r="Z75" s="92"/>
      <c r="AA75" s="92"/>
      <c r="AB75" s="92"/>
      <c r="AC75" s="92"/>
      <c r="AD75" s="92"/>
      <c r="AE75" s="92"/>
      <c r="AF75" s="92"/>
      <c r="AG75" s="92"/>
      <c r="AH75" s="93"/>
      <c r="AI75" s="27">
        <v>30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30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0"/>
        <v>0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7" spans="1:69" s="2" customFormat="1" ht="15.75" customHeight="1" x14ac:dyDescent="0.2">
      <c r="A77" s="61" t="s">
        <v>34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</row>
    <row r="78" spans="1:69" ht="15" customHeight="1" x14ac:dyDescent="0.2">
      <c r="A78" s="78" t="s">
        <v>111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80" spans="1:69" ht="39.950000000000003" customHeight="1" x14ac:dyDescent="0.2">
      <c r="A80" s="55" t="s">
        <v>22</v>
      </c>
      <c r="B80" s="55"/>
      <c r="C80" s="55"/>
      <c r="D80" s="55" t="s">
        <v>21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79" t="s">
        <v>14</v>
      </c>
      <c r="R80" s="80"/>
      <c r="S80" s="80"/>
      <c r="T80" s="80"/>
      <c r="U80" s="81"/>
      <c r="V80" s="55" t="s">
        <v>41</v>
      </c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 t="s">
        <v>42</v>
      </c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 t="s">
        <v>43</v>
      </c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 t="s">
        <v>44</v>
      </c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</row>
    <row r="81" spans="1:79" ht="33.950000000000003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82"/>
      <c r="R81" s="83"/>
      <c r="S81" s="83"/>
      <c r="T81" s="83"/>
      <c r="U81" s="84"/>
      <c r="V81" s="55" t="s">
        <v>10</v>
      </c>
      <c r="W81" s="55"/>
      <c r="X81" s="55"/>
      <c r="Y81" s="55"/>
      <c r="Z81" s="55" t="s">
        <v>9</v>
      </c>
      <c r="AA81" s="55"/>
      <c r="AB81" s="55"/>
      <c r="AC81" s="55"/>
      <c r="AD81" s="55" t="s">
        <v>23</v>
      </c>
      <c r="AE81" s="55"/>
      <c r="AF81" s="55"/>
      <c r="AG81" s="55"/>
      <c r="AH81" s="55" t="s">
        <v>10</v>
      </c>
      <c r="AI81" s="55"/>
      <c r="AJ81" s="55"/>
      <c r="AK81" s="55"/>
      <c r="AL81" s="55" t="s">
        <v>9</v>
      </c>
      <c r="AM81" s="55"/>
      <c r="AN81" s="55"/>
      <c r="AO81" s="55"/>
      <c r="AP81" s="55" t="s">
        <v>23</v>
      </c>
      <c r="AQ81" s="55"/>
      <c r="AR81" s="55"/>
      <c r="AS81" s="55"/>
      <c r="AT81" s="55" t="s">
        <v>10</v>
      </c>
      <c r="AU81" s="55"/>
      <c r="AV81" s="55"/>
      <c r="AW81" s="55"/>
      <c r="AX81" s="55" t="s">
        <v>9</v>
      </c>
      <c r="AY81" s="55"/>
      <c r="AZ81" s="55"/>
      <c r="BA81" s="55"/>
      <c r="BB81" s="55" t="s">
        <v>23</v>
      </c>
      <c r="BC81" s="55"/>
      <c r="BD81" s="55"/>
      <c r="BE81" s="55"/>
      <c r="BF81" s="55" t="s">
        <v>10</v>
      </c>
      <c r="BG81" s="55"/>
      <c r="BH81" s="55"/>
      <c r="BI81" s="55"/>
      <c r="BJ81" s="55" t="s">
        <v>9</v>
      </c>
      <c r="BK81" s="55"/>
      <c r="BL81" s="55"/>
      <c r="BM81" s="55"/>
      <c r="BN81" s="55" t="s">
        <v>23</v>
      </c>
      <c r="BO81" s="55"/>
      <c r="BP81" s="55"/>
      <c r="BQ81" s="55"/>
    </row>
    <row r="82" spans="1:79" ht="15" customHeight="1" x14ac:dyDescent="0.2">
      <c r="A82" s="55">
        <v>1</v>
      </c>
      <c r="B82" s="55"/>
      <c r="C82" s="55"/>
      <c r="D82" s="55">
        <v>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85">
        <v>3</v>
      </c>
      <c r="R82" s="86"/>
      <c r="S82" s="86"/>
      <c r="T82" s="86"/>
      <c r="U82" s="87"/>
      <c r="V82" s="55">
        <v>4</v>
      </c>
      <c r="W82" s="55"/>
      <c r="X82" s="55"/>
      <c r="Y82" s="55"/>
      <c r="Z82" s="55">
        <v>5</v>
      </c>
      <c r="AA82" s="55"/>
      <c r="AB82" s="55"/>
      <c r="AC82" s="55"/>
      <c r="AD82" s="55">
        <v>6</v>
      </c>
      <c r="AE82" s="55"/>
      <c r="AF82" s="55"/>
      <c r="AG82" s="55"/>
      <c r="AH82" s="55">
        <v>7</v>
      </c>
      <c r="AI82" s="55"/>
      <c r="AJ82" s="55"/>
      <c r="AK82" s="55"/>
      <c r="AL82" s="55">
        <v>8</v>
      </c>
      <c r="AM82" s="55"/>
      <c r="AN82" s="55"/>
      <c r="AO82" s="55"/>
      <c r="AP82" s="55">
        <v>9</v>
      </c>
      <c r="AQ82" s="55"/>
      <c r="AR82" s="55"/>
      <c r="AS82" s="55"/>
      <c r="AT82" s="55">
        <v>10</v>
      </c>
      <c r="AU82" s="55"/>
      <c r="AV82" s="55"/>
      <c r="AW82" s="55"/>
      <c r="AX82" s="55">
        <v>11</v>
      </c>
      <c r="AY82" s="55"/>
      <c r="AZ82" s="55"/>
      <c r="BA82" s="55"/>
      <c r="BB82" s="55">
        <v>12</v>
      </c>
      <c r="BC82" s="55"/>
      <c r="BD82" s="55"/>
      <c r="BE82" s="55"/>
      <c r="BF82" s="55">
        <v>13</v>
      </c>
      <c r="BG82" s="55"/>
      <c r="BH82" s="55"/>
      <c r="BI82" s="55"/>
      <c r="BJ82" s="55">
        <v>14</v>
      </c>
      <c r="BK82" s="55"/>
      <c r="BL82" s="55"/>
      <c r="BM82" s="55"/>
      <c r="BN82" s="55">
        <v>15</v>
      </c>
      <c r="BO82" s="55"/>
      <c r="BP82" s="55"/>
      <c r="BQ82" s="55"/>
    </row>
    <row r="83" spans="1:79" ht="9" hidden="1" customHeight="1" x14ac:dyDescent="0.2">
      <c r="A83" s="69" t="s">
        <v>58</v>
      </c>
      <c r="B83" s="70"/>
      <c r="C83" s="71"/>
      <c r="D83" s="72" t="s">
        <v>55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69" t="s">
        <v>53</v>
      </c>
      <c r="R83" s="70"/>
      <c r="S83" s="70"/>
      <c r="T83" s="70"/>
      <c r="U83" s="71"/>
      <c r="V83" s="66" t="s">
        <v>45</v>
      </c>
      <c r="W83" s="67"/>
      <c r="X83" s="67"/>
      <c r="Y83" s="68"/>
      <c r="Z83" s="66" t="s">
        <v>59</v>
      </c>
      <c r="AA83" s="67"/>
      <c r="AB83" s="67"/>
      <c r="AC83" s="68"/>
      <c r="AD83" s="52" t="s">
        <v>62</v>
      </c>
      <c r="AE83" s="53"/>
      <c r="AF83" s="53"/>
      <c r="AG83" s="54"/>
      <c r="AH83" s="66" t="s">
        <v>47</v>
      </c>
      <c r="AI83" s="67"/>
      <c r="AJ83" s="67"/>
      <c r="AK83" s="68"/>
      <c r="AL83" s="66" t="s">
        <v>46</v>
      </c>
      <c r="AM83" s="67"/>
      <c r="AN83" s="67"/>
      <c r="AO83" s="68"/>
      <c r="AP83" s="52" t="s">
        <v>62</v>
      </c>
      <c r="AQ83" s="53"/>
      <c r="AR83" s="53"/>
      <c r="AS83" s="54"/>
      <c r="AT83" s="66" t="s">
        <v>48</v>
      </c>
      <c r="AU83" s="67"/>
      <c r="AV83" s="67"/>
      <c r="AW83" s="68"/>
      <c r="AX83" s="66" t="s">
        <v>49</v>
      </c>
      <c r="AY83" s="67"/>
      <c r="AZ83" s="67"/>
      <c r="BA83" s="68"/>
      <c r="BB83" s="52" t="s">
        <v>62</v>
      </c>
      <c r="BC83" s="53"/>
      <c r="BD83" s="53"/>
      <c r="BE83" s="54"/>
      <c r="BF83" s="75" t="s">
        <v>60</v>
      </c>
      <c r="BG83" s="76"/>
      <c r="BH83" s="76"/>
      <c r="BI83" s="77"/>
      <c r="BJ83" s="66" t="s">
        <v>61</v>
      </c>
      <c r="BK83" s="67"/>
      <c r="BL83" s="67"/>
      <c r="BM83" s="68"/>
      <c r="BN83" s="52" t="s">
        <v>62</v>
      </c>
      <c r="BO83" s="53"/>
      <c r="BP83" s="53"/>
      <c r="BQ83" s="54"/>
      <c r="CA83" s="1" t="s">
        <v>76</v>
      </c>
    </row>
    <row r="84" spans="1:79" s="12" customFormat="1" ht="15.75" customHeight="1" x14ac:dyDescent="0.2">
      <c r="A84" s="65" t="s">
        <v>87</v>
      </c>
      <c r="B84" s="42"/>
      <c r="C84" s="43"/>
      <c r="D84" s="32" t="s">
        <v>88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65"/>
      <c r="R84" s="42"/>
      <c r="S84" s="42"/>
      <c r="T84" s="42"/>
      <c r="U84" s="43"/>
      <c r="V84" s="56"/>
      <c r="W84" s="57"/>
      <c r="X84" s="57"/>
      <c r="Y84" s="58"/>
      <c r="Z84" s="56"/>
      <c r="AA84" s="57"/>
      <c r="AB84" s="57"/>
      <c r="AC84" s="58"/>
      <c r="AD84" s="56">
        <f>V84+Z84</f>
        <v>0</v>
      </c>
      <c r="AE84" s="57"/>
      <c r="AF84" s="57"/>
      <c r="AG84" s="58"/>
      <c r="AH84" s="56"/>
      <c r="AI84" s="57"/>
      <c r="AJ84" s="57"/>
      <c r="AK84" s="58"/>
      <c r="AL84" s="56"/>
      <c r="AM84" s="57"/>
      <c r="AN84" s="57"/>
      <c r="AO84" s="58"/>
      <c r="AP84" s="56">
        <f>AH84+AL84</f>
        <v>0</v>
      </c>
      <c r="AQ84" s="57"/>
      <c r="AR84" s="57"/>
      <c r="AS84" s="58"/>
      <c r="AT84" s="56"/>
      <c r="AU84" s="57"/>
      <c r="AV84" s="57"/>
      <c r="AW84" s="58"/>
      <c r="AX84" s="56"/>
      <c r="AY84" s="57"/>
      <c r="AZ84" s="57"/>
      <c r="BA84" s="58"/>
      <c r="BB84" s="56">
        <f>AT84+AX84</f>
        <v>0</v>
      </c>
      <c r="BC84" s="57"/>
      <c r="BD84" s="57"/>
      <c r="BE84" s="58"/>
      <c r="BF84" s="62"/>
      <c r="BG84" s="63"/>
      <c r="BH84" s="63"/>
      <c r="BI84" s="64"/>
      <c r="BJ84" s="56"/>
      <c r="BK84" s="57"/>
      <c r="BL84" s="57"/>
      <c r="BM84" s="58"/>
      <c r="BN84" s="56">
        <f>BF84+BJ84</f>
        <v>0</v>
      </c>
      <c r="BO84" s="57"/>
      <c r="BP84" s="57"/>
      <c r="BQ84" s="58"/>
      <c r="CA84" s="12" t="s">
        <v>77</v>
      </c>
    </row>
    <row r="87" spans="1:79" ht="15.75" customHeight="1" x14ac:dyDescent="0.2">
      <c r="A87" s="59" t="s">
        <v>35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</row>
    <row r="88" spans="1:79" ht="15.75" customHeight="1" x14ac:dyDescent="0.2">
      <c r="A88" s="59" t="s">
        <v>36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</row>
    <row r="89" spans="1:79" ht="18.75" customHeight="1" x14ac:dyDescent="0.2">
      <c r="A89" s="59" t="s">
        <v>37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</row>
    <row r="90" spans="1:79" ht="12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1:79" ht="31.5" customHeight="1" x14ac:dyDescent="0.2"/>
    <row r="92" spans="1:79" ht="18" customHeight="1" x14ac:dyDescent="0.2">
      <c r="A92" s="47" t="s">
        <v>107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"/>
      <c r="AO92" s="5"/>
      <c r="AP92" s="50" t="s">
        <v>109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</row>
    <row r="93" spans="1:79" x14ac:dyDescent="0.2">
      <c r="W93" s="46" t="s">
        <v>38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6"/>
      <c r="AO93" s="6"/>
      <c r="AP93" s="46" t="s">
        <v>39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6" spans="1:79" ht="31.5" customHeight="1" x14ac:dyDescent="0.2">
      <c r="A96" s="47" t="s">
        <v>108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5"/>
      <c r="AO96" s="5"/>
      <c r="AP96" s="50" t="s">
        <v>110</v>
      </c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</row>
    <row r="97" spans="23:60" x14ac:dyDescent="0.2">
      <c r="W97" s="46" t="s">
        <v>38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6"/>
      <c r="AO97" s="6"/>
      <c r="AP97" s="46" t="s">
        <v>39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</sheetData>
  <mergeCells count="446">
    <mergeCell ref="A21:BL21"/>
    <mergeCell ref="A22:BL22"/>
    <mergeCell ref="A24:U24"/>
    <mergeCell ref="V24:AP24"/>
    <mergeCell ref="AQ24:BL24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BC55:BL55"/>
    <mergeCell ref="A54:B54"/>
    <mergeCell ref="C54:F54"/>
    <mergeCell ref="G54:S54"/>
    <mergeCell ref="T54:X54"/>
    <mergeCell ref="Y54:AH54"/>
    <mergeCell ref="AI54:AR54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Y59:AH59"/>
    <mergeCell ref="G57:BB57"/>
    <mergeCell ref="G58:BB58"/>
    <mergeCell ref="AI59:AR59"/>
    <mergeCell ref="AS61:BB61"/>
    <mergeCell ref="A55:B55"/>
    <mergeCell ref="C55:F55"/>
    <mergeCell ref="G55:S55"/>
    <mergeCell ref="T55:X55"/>
    <mergeCell ref="Y55:AH55"/>
    <mergeCell ref="AI55:AR55"/>
    <mergeCell ref="AS55:BB55"/>
    <mergeCell ref="Z82:AC82"/>
    <mergeCell ref="Z81:AC81"/>
    <mergeCell ref="AD81:AG81"/>
    <mergeCell ref="AH81:AK81"/>
    <mergeCell ref="AL81:AO81"/>
    <mergeCell ref="G56:S56"/>
    <mergeCell ref="T56:X56"/>
    <mergeCell ref="Y56:AH56"/>
    <mergeCell ref="AI56:AR56"/>
    <mergeCell ref="A77:BQ7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B83:BE83"/>
    <mergeCell ref="BB82:BE82"/>
    <mergeCell ref="Q82:U82"/>
    <mergeCell ref="V82:Y82"/>
    <mergeCell ref="A82:C82"/>
    <mergeCell ref="D82:P82"/>
    <mergeCell ref="BJ84:BM84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AH83:AK83"/>
    <mergeCell ref="AL83:AO83"/>
    <mergeCell ref="BF82:BI82"/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  <mergeCell ref="AU39:AX39"/>
    <mergeCell ref="A58:B58"/>
    <mergeCell ref="C58:F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C57:F57"/>
    <mergeCell ref="BC57:BL57"/>
    <mergeCell ref="A56:B56"/>
    <mergeCell ref="C56:F56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5:BB75"/>
    <mergeCell ref="BC75:BL75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</mergeCells>
  <conditionalFormatting sqref="C57:F57">
    <cfRule type="cellIs" dxfId="29" priority="20" stopIfTrue="1" operator="equal">
      <formula>$C56</formula>
    </cfRule>
  </conditionalFormatting>
  <conditionalFormatting sqref="C58:F58">
    <cfRule type="cellIs" dxfId="28" priority="19" stopIfTrue="1" operator="equal">
      <formula>$C57</formula>
    </cfRule>
  </conditionalFormatting>
  <conditionalFormatting sqref="C59:F59">
    <cfRule type="cellIs" dxfId="27" priority="18" stopIfTrue="1" operator="equal">
      <formula>$C58</formula>
    </cfRule>
  </conditionalFormatting>
  <conditionalFormatting sqref="C60:F60">
    <cfRule type="cellIs" dxfId="26" priority="17" stopIfTrue="1" operator="equal">
      <formula>$C59</formula>
    </cfRule>
  </conditionalFormatting>
  <conditionalFormatting sqref="C61:F61">
    <cfRule type="cellIs" dxfId="25" priority="16" stopIfTrue="1" operator="equal">
      <formula>$C60</formula>
    </cfRule>
  </conditionalFormatting>
  <conditionalFormatting sqref="C62:F62">
    <cfRule type="cellIs" dxfId="24" priority="15" stopIfTrue="1" operator="equal">
      <formula>$C61</formula>
    </cfRule>
  </conditionalFormatting>
  <conditionalFormatting sqref="C63:F63">
    <cfRule type="cellIs" dxfId="23" priority="14" stopIfTrue="1" operator="equal">
      <formula>$C62</formula>
    </cfRule>
  </conditionalFormatting>
  <conditionalFormatting sqref="C64:F64">
    <cfRule type="cellIs" dxfId="22" priority="13" stopIfTrue="1" operator="equal">
      <formula>$C63</formula>
    </cfRule>
  </conditionalFormatting>
  <conditionalFormatting sqref="C65:F65">
    <cfRule type="cellIs" dxfId="21" priority="12" stopIfTrue="1" operator="equal">
      <formula>$C64</formula>
    </cfRule>
  </conditionalFormatting>
  <conditionalFormatting sqref="C66:F66">
    <cfRule type="cellIs" dxfId="20" priority="11" stopIfTrue="1" operator="equal">
      <formula>$C65</formula>
    </cfRule>
  </conditionalFormatting>
  <conditionalFormatting sqref="C67:F67">
    <cfRule type="cellIs" dxfId="19" priority="10" stopIfTrue="1" operator="equal">
      <formula>$C66</formula>
    </cfRule>
  </conditionalFormatting>
  <conditionalFormatting sqref="C68:F68">
    <cfRule type="cellIs" dxfId="18" priority="9" stopIfTrue="1" operator="equal">
      <formula>$C67</formula>
    </cfRule>
  </conditionalFormatting>
  <conditionalFormatting sqref="C69:F69">
    <cfRule type="cellIs" dxfId="17" priority="8" stopIfTrue="1" operator="equal">
      <formula>$C68</formula>
    </cfRule>
  </conditionalFormatting>
  <conditionalFormatting sqref="C70:F70">
    <cfRule type="cellIs" dxfId="16" priority="7" stopIfTrue="1" operator="equal">
      <formula>$C69</formula>
    </cfRule>
  </conditionalFormatting>
  <conditionalFormatting sqref="C71:F71">
    <cfRule type="cellIs" dxfId="15" priority="6" stopIfTrue="1" operator="equal">
      <formula>$C70</formula>
    </cfRule>
  </conditionalFormatting>
  <conditionalFormatting sqref="C72:F72">
    <cfRule type="cellIs" dxfId="14" priority="5" stopIfTrue="1" operator="equal">
      <formula>$C71</formula>
    </cfRule>
  </conditionalFormatting>
  <conditionalFormatting sqref="C73:F73">
    <cfRule type="cellIs" dxfId="13" priority="4" stopIfTrue="1" operator="equal">
      <formula>$C72</formula>
    </cfRule>
  </conditionalFormatting>
  <conditionalFormatting sqref="C74:F74">
    <cfRule type="cellIs" dxfId="12" priority="3" stopIfTrue="1" operator="equal">
      <formula>$C73</formula>
    </cfRule>
  </conditionalFormatting>
  <conditionalFormatting sqref="C75:F75">
    <cfRule type="cellIs" dxfId="11" priority="2" stopIfTrue="1" operator="equal">
      <formula>$C74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9"/>
  <sheetViews>
    <sheetView tabSelected="1" topLeftCell="A50" zoomScaleNormal="100" workbookViewId="0">
      <selection activeCell="G67" sqref="G67:S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319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1.7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113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1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113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31.5" customHeight="1" x14ac:dyDescent="0.2">
      <c r="A18" s="4" t="s">
        <v>28</v>
      </c>
      <c r="B18" s="108" t="s">
        <v>85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115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84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17151.659</v>
      </c>
      <c r="B28" s="27"/>
      <c r="C28" s="27"/>
      <c r="D28" s="27"/>
      <c r="E28" s="27"/>
      <c r="F28" s="27"/>
      <c r="G28" s="27"/>
      <c r="H28" s="27">
        <v>154.91068999999999</v>
      </c>
      <c r="I28" s="27"/>
      <c r="J28" s="27"/>
      <c r="K28" s="27"/>
      <c r="L28" s="27"/>
      <c r="M28" s="27"/>
      <c r="N28" s="27"/>
      <c r="O28" s="27">
        <f>A28+H28</f>
        <v>17306.56969</v>
      </c>
      <c r="P28" s="27"/>
      <c r="Q28" s="27"/>
      <c r="R28" s="27"/>
      <c r="S28" s="27"/>
      <c r="T28" s="27"/>
      <c r="U28" s="27"/>
      <c r="V28" s="27">
        <v>16850.225600000002</v>
      </c>
      <c r="W28" s="27"/>
      <c r="X28" s="27"/>
      <c r="Y28" s="27"/>
      <c r="Z28" s="27"/>
      <c r="AA28" s="27"/>
      <c r="AB28" s="27"/>
      <c r="AC28" s="27">
        <v>119.81783</v>
      </c>
      <c r="AD28" s="27"/>
      <c r="AE28" s="27"/>
      <c r="AF28" s="27"/>
      <c r="AG28" s="27"/>
      <c r="AH28" s="27"/>
      <c r="AI28" s="27"/>
      <c r="AJ28" s="27">
        <f>V28+AC28</f>
        <v>16970.043430000002</v>
      </c>
      <c r="AK28" s="27"/>
      <c r="AL28" s="27"/>
      <c r="AM28" s="27"/>
      <c r="AN28" s="27"/>
      <c r="AO28" s="27"/>
      <c r="AP28" s="27"/>
      <c r="AQ28" s="27">
        <f>V28-A28</f>
        <v>-301.43339999999807</v>
      </c>
      <c r="AR28" s="27"/>
      <c r="AS28" s="27"/>
      <c r="AT28" s="27"/>
      <c r="AU28" s="27"/>
      <c r="AV28" s="27"/>
      <c r="AW28" s="27"/>
      <c r="AX28" s="27">
        <f>AC28-H28</f>
        <v>-35.092859999999988</v>
      </c>
      <c r="AY28" s="27"/>
      <c r="AZ28" s="27"/>
      <c r="BA28" s="27"/>
      <c r="BB28" s="27"/>
      <c r="BC28" s="27"/>
      <c r="BD28" s="27"/>
      <c r="BE28" s="27">
        <f>AQ28+AX28</f>
        <v>-336.52625999999805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78.75" customHeight="1" x14ac:dyDescent="0.2">
      <c r="A38" s="11">
        <v>1</v>
      </c>
      <c r="B38" s="41" t="s">
        <v>85</v>
      </c>
      <c r="C38" s="42"/>
      <c r="D38" s="42"/>
      <c r="E38" s="43"/>
      <c r="F38" s="44" t="s">
        <v>83</v>
      </c>
      <c r="G38" s="45"/>
      <c r="H38" s="45"/>
      <c r="I38" s="45"/>
      <c r="J38" s="32" t="s">
        <v>84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17151.659</v>
      </c>
      <c r="AB38" s="18"/>
      <c r="AC38" s="18"/>
      <c r="AD38" s="18"/>
      <c r="AE38" s="18">
        <f>AE39</f>
        <v>154.91068999999999</v>
      </c>
      <c r="AF38" s="18"/>
      <c r="AG38" s="18"/>
      <c r="AH38" s="18"/>
      <c r="AI38" s="18">
        <f>AA38+AE38</f>
        <v>17306.56969</v>
      </c>
      <c r="AJ38" s="18"/>
      <c r="AK38" s="18"/>
      <c r="AL38" s="18"/>
      <c r="AM38" s="18">
        <f>AM39</f>
        <v>16850.225600000002</v>
      </c>
      <c r="AN38" s="18"/>
      <c r="AO38" s="18"/>
      <c r="AP38" s="18"/>
      <c r="AQ38" s="18">
        <f>AQ39</f>
        <v>119.81783</v>
      </c>
      <c r="AR38" s="18"/>
      <c r="AS38" s="18"/>
      <c r="AT38" s="18"/>
      <c r="AU38" s="18">
        <f>AM38+AQ38</f>
        <v>16970.043430000002</v>
      </c>
      <c r="AV38" s="18"/>
      <c r="AW38" s="18"/>
      <c r="AX38" s="18"/>
      <c r="AY38" s="18">
        <f>AM38-AA38</f>
        <v>-301.43339999999807</v>
      </c>
      <c r="AZ38" s="18"/>
      <c r="BA38" s="18"/>
      <c r="BB38" s="18"/>
      <c r="BC38" s="18">
        <f>AQ38-AE38</f>
        <v>-35.092859999999988</v>
      </c>
      <c r="BD38" s="18"/>
      <c r="BE38" s="18"/>
      <c r="BF38" s="18"/>
      <c r="BG38" s="18">
        <f>AY38+BC38</f>
        <v>-336.52625999999805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47.25" customHeight="1" x14ac:dyDescent="0.2">
      <c r="A39" s="7">
        <v>2</v>
      </c>
      <c r="B39" s="102" t="s">
        <v>85</v>
      </c>
      <c r="C39" s="103"/>
      <c r="D39" s="103"/>
      <c r="E39" s="104"/>
      <c r="F39" s="105" t="s">
        <v>83</v>
      </c>
      <c r="G39" s="106"/>
      <c r="H39" s="106"/>
      <c r="I39" s="106"/>
      <c r="J39" s="23" t="s">
        <v>86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27">
        <v>17151.659</v>
      </c>
      <c r="AB39" s="27"/>
      <c r="AC39" s="27"/>
      <c r="AD39" s="27"/>
      <c r="AE39" s="27">
        <v>154.91068999999999</v>
      </c>
      <c r="AF39" s="27"/>
      <c r="AG39" s="27"/>
      <c r="AH39" s="27"/>
      <c r="AI39" s="27">
        <f>AA39+AE39</f>
        <v>17306.56969</v>
      </c>
      <c r="AJ39" s="27"/>
      <c r="AK39" s="27"/>
      <c r="AL39" s="27"/>
      <c r="AM39" s="27">
        <v>16850.225600000002</v>
      </c>
      <c r="AN39" s="27"/>
      <c r="AO39" s="27"/>
      <c r="AP39" s="27"/>
      <c r="AQ39" s="27">
        <v>119.81783</v>
      </c>
      <c r="AR39" s="27"/>
      <c r="AS39" s="27"/>
      <c r="AT39" s="27"/>
      <c r="AU39" s="27">
        <f>AM39+AQ39</f>
        <v>16970.043430000002</v>
      </c>
      <c r="AV39" s="27"/>
      <c r="AW39" s="27"/>
      <c r="AX39" s="27"/>
      <c r="AY39" s="27">
        <f>AM39-AA39</f>
        <v>-301.43339999999807</v>
      </c>
      <c r="AZ39" s="27"/>
      <c r="BA39" s="27"/>
      <c r="BB39" s="27"/>
      <c r="BC39" s="27">
        <f>AQ39-AE39</f>
        <v>-35.092859999999988</v>
      </c>
      <c r="BD39" s="27"/>
      <c r="BE39" s="27"/>
      <c r="BF39" s="27"/>
      <c r="BG39" s="27">
        <f>AY39+BC39</f>
        <v>-336.52625999999805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17151.659</v>
      </c>
      <c r="AB40" s="18"/>
      <c r="AC40" s="18"/>
      <c r="AD40" s="18"/>
      <c r="AE40" s="18">
        <f>AE38</f>
        <v>154.91068999999999</v>
      </c>
      <c r="AF40" s="18"/>
      <c r="AG40" s="18"/>
      <c r="AH40" s="18"/>
      <c r="AI40" s="18">
        <f>AA40+AE40</f>
        <v>17306.56969</v>
      </c>
      <c r="AJ40" s="18"/>
      <c r="AK40" s="18"/>
      <c r="AL40" s="18"/>
      <c r="AM40" s="18">
        <f>AM38</f>
        <v>16850.225600000002</v>
      </c>
      <c r="AN40" s="18"/>
      <c r="AO40" s="18"/>
      <c r="AP40" s="18"/>
      <c r="AQ40" s="18">
        <f>AQ38</f>
        <v>119.81783</v>
      </c>
      <c r="AR40" s="18"/>
      <c r="AS40" s="18"/>
      <c r="AT40" s="18"/>
      <c r="AU40" s="18">
        <f>AM40+AQ40</f>
        <v>16970.043430000002</v>
      </c>
      <c r="AV40" s="18"/>
      <c r="AW40" s="18"/>
      <c r="AX40" s="18"/>
      <c r="AY40" s="18">
        <f>AM40-AA40</f>
        <v>-301.43339999999807</v>
      </c>
      <c r="AZ40" s="18"/>
      <c r="BA40" s="18"/>
      <c r="BB40" s="18"/>
      <c r="BC40" s="18">
        <f>AQ40-AE40</f>
        <v>-35.092859999999988</v>
      </c>
      <c r="BD40" s="18"/>
      <c r="BE40" s="18"/>
      <c r="BF40" s="18"/>
      <c r="BG40" s="18">
        <f>AY40+BC40</f>
        <v>-336.52625999999805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7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7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7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CA49" s="1" t="s">
        <v>72</v>
      </c>
    </row>
    <row r="50" spans="1:7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  <c r="CA50" s="12" t="s">
        <v>73</v>
      </c>
    </row>
    <row r="52" spans="1:7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7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  <c r="CA56" s="1" t="s">
        <v>74</v>
      </c>
    </row>
    <row r="57" spans="1:79" s="12" customFormat="1" ht="38.25" customHeight="1" x14ac:dyDescent="0.2">
      <c r="A57" s="28"/>
      <c r="B57" s="28"/>
      <c r="C57" s="29" t="s">
        <v>85</v>
      </c>
      <c r="D57" s="30"/>
      <c r="E57" s="30"/>
      <c r="F57" s="31"/>
      <c r="G57" s="123" t="s">
        <v>89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CA57" s="12" t="s">
        <v>75</v>
      </c>
    </row>
    <row r="58" spans="1:79" s="12" customFormat="1" ht="27" customHeight="1" x14ac:dyDescent="0.2">
      <c r="A58" s="28"/>
      <c r="B58" s="28"/>
      <c r="C58" s="29" t="s">
        <v>85</v>
      </c>
      <c r="D58" s="30"/>
      <c r="E58" s="30"/>
      <c r="F58" s="31"/>
      <c r="G58" s="123" t="s">
        <v>86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79" s="12" customFormat="1" ht="15.75" customHeight="1" x14ac:dyDescent="0.2">
      <c r="A59" s="28"/>
      <c r="B59" s="28"/>
      <c r="C59" s="29" t="s">
        <v>85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ref="BC59:BC67" si="0"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ht="31.5" customHeight="1" x14ac:dyDescent="0.2">
      <c r="A60" s="19"/>
      <c r="B60" s="19"/>
      <c r="C60" s="20" t="s">
        <v>85</v>
      </c>
      <c r="D60" s="21"/>
      <c r="E60" s="21"/>
      <c r="F60" s="22"/>
      <c r="G60" s="23" t="s">
        <v>91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26" t="s">
        <v>92</v>
      </c>
      <c r="U60" s="26"/>
      <c r="V60" s="26"/>
      <c r="W60" s="26"/>
      <c r="X60" s="26"/>
      <c r="Y60" s="23" t="s">
        <v>93</v>
      </c>
      <c r="Z60" s="92"/>
      <c r="AA60" s="92"/>
      <c r="AB60" s="92"/>
      <c r="AC60" s="92"/>
      <c r="AD60" s="92"/>
      <c r="AE60" s="92"/>
      <c r="AF60" s="92"/>
      <c r="AG60" s="92"/>
      <c r="AH60" s="93"/>
      <c r="AI60" s="27">
        <v>96.5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94.5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-2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79" s="12" customFormat="1" ht="15.75" customHeight="1" x14ac:dyDescent="0.2">
      <c r="A61" s="28"/>
      <c r="B61" s="28"/>
      <c r="C61" s="29" t="s">
        <v>85</v>
      </c>
      <c r="D61" s="30"/>
      <c r="E61" s="30"/>
      <c r="F61" s="31"/>
      <c r="G61" s="32" t="s">
        <v>94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5"/>
      <c r="U61" s="35"/>
      <c r="V61" s="35"/>
      <c r="W61" s="35"/>
      <c r="X61" s="35"/>
      <c r="Y61" s="32"/>
      <c r="Z61" s="33"/>
      <c r="AA61" s="33"/>
      <c r="AB61" s="33"/>
      <c r="AC61" s="33"/>
      <c r="AD61" s="33"/>
      <c r="AE61" s="33"/>
      <c r="AF61" s="33"/>
      <c r="AG61" s="33"/>
      <c r="AH61" s="34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>
        <f t="shared" si="0"/>
        <v>0</v>
      </c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79" ht="47.25" customHeight="1" x14ac:dyDescent="0.2">
      <c r="A62" s="19"/>
      <c r="B62" s="19"/>
      <c r="C62" s="20" t="s">
        <v>85</v>
      </c>
      <c r="D62" s="21"/>
      <c r="E62" s="21"/>
      <c r="F62" s="22"/>
      <c r="G62" s="23" t="s">
        <v>95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96</v>
      </c>
      <c r="U62" s="26"/>
      <c r="V62" s="26"/>
      <c r="W62" s="26"/>
      <c r="X62" s="26"/>
      <c r="Y62" s="23" t="s">
        <v>97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4500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5144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644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31.5" customHeight="1" x14ac:dyDescent="0.2">
      <c r="A63" s="19"/>
      <c r="B63" s="19"/>
      <c r="C63" s="20" t="s">
        <v>85</v>
      </c>
      <c r="D63" s="21"/>
      <c r="E63" s="21"/>
      <c r="F63" s="22"/>
      <c r="G63" s="23" t="s">
        <v>98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96</v>
      </c>
      <c r="U63" s="26"/>
      <c r="V63" s="26"/>
      <c r="W63" s="26"/>
      <c r="X63" s="26"/>
      <c r="Y63" s="23" t="s">
        <v>99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1400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2136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736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s="12" customFormat="1" ht="15.75" customHeight="1" x14ac:dyDescent="0.2">
      <c r="A64" s="28"/>
      <c r="B64" s="28"/>
      <c r="C64" s="29" t="s">
        <v>85</v>
      </c>
      <c r="D64" s="30"/>
      <c r="E64" s="30"/>
      <c r="F64" s="31"/>
      <c r="G64" s="32" t="s">
        <v>100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5"/>
      <c r="U64" s="35"/>
      <c r="V64" s="35"/>
      <c r="W64" s="35"/>
      <c r="X64" s="35"/>
      <c r="Y64" s="32"/>
      <c r="Z64" s="33"/>
      <c r="AA64" s="33"/>
      <c r="AB64" s="33"/>
      <c r="AC64" s="33"/>
      <c r="AD64" s="33"/>
      <c r="AE64" s="33"/>
      <c r="AF64" s="33"/>
      <c r="AG64" s="33"/>
      <c r="AH64" s="34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>
        <f t="shared" si="0"/>
        <v>0</v>
      </c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79" ht="47.25" customHeight="1" x14ac:dyDescent="0.2">
      <c r="A65" s="19"/>
      <c r="B65" s="19"/>
      <c r="C65" s="20" t="s">
        <v>85</v>
      </c>
      <c r="D65" s="21"/>
      <c r="E65" s="21"/>
      <c r="F65" s="22"/>
      <c r="G65" s="23" t="s">
        <v>101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96</v>
      </c>
      <c r="U65" s="26"/>
      <c r="V65" s="26"/>
      <c r="W65" s="26"/>
      <c r="X65" s="26"/>
      <c r="Y65" s="23" t="s">
        <v>102</v>
      </c>
      <c r="Z65" s="92"/>
      <c r="AA65" s="92"/>
      <c r="AB65" s="92"/>
      <c r="AC65" s="92"/>
      <c r="AD65" s="92"/>
      <c r="AE65" s="92"/>
      <c r="AF65" s="92"/>
      <c r="AG65" s="92"/>
      <c r="AH65" s="93"/>
      <c r="AI65" s="136">
        <f>AI62/AI60</f>
        <v>46.632124352331608</v>
      </c>
      <c r="AJ65" s="136"/>
      <c r="AK65" s="136"/>
      <c r="AL65" s="136"/>
      <c r="AM65" s="136"/>
      <c r="AN65" s="136"/>
      <c r="AO65" s="136"/>
      <c r="AP65" s="136"/>
      <c r="AQ65" s="136"/>
      <c r="AR65" s="136"/>
      <c r="AS65" s="136">
        <f>AS62/AS60</f>
        <v>54.433862433862437</v>
      </c>
      <c r="AT65" s="136"/>
      <c r="AU65" s="136"/>
      <c r="AV65" s="136"/>
      <c r="AW65" s="136"/>
      <c r="AX65" s="136"/>
      <c r="AY65" s="136"/>
      <c r="AZ65" s="136"/>
      <c r="BA65" s="136"/>
      <c r="BB65" s="136"/>
      <c r="BC65" s="27">
        <f t="shared" si="0"/>
        <v>7.8017380815308286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ht="47.25" customHeight="1" x14ac:dyDescent="0.2">
      <c r="A66" s="19"/>
      <c r="B66" s="19"/>
      <c r="C66" s="20" t="s">
        <v>85</v>
      </c>
      <c r="D66" s="21"/>
      <c r="E66" s="21"/>
      <c r="F66" s="22"/>
      <c r="G66" s="23" t="s">
        <v>103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96</v>
      </c>
      <c r="U66" s="26"/>
      <c r="V66" s="26"/>
      <c r="W66" s="26"/>
      <c r="X66" s="26"/>
      <c r="Y66" s="23" t="s">
        <v>102</v>
      </c>
      <c r="Z66" s="92"/>
      <c r="AA66" s="92"/>
      <c r="AB66" s="92"/>
      <c r="AC66" s="92"/>
      <c r="AD66" s="92"/>
      <c r="AE66" s="92"/>
      <c r="AF66" s="92"/>
      <c r="AG66" s="92"/>
      <c r="AH66" s="93"/>
      <c r="AI66" s="136">
        <f>AI63/AI60</f>
        <v>14.507772020725389</v>
      </c>
      <c r="AJ66" s="136"/>
      <c r="AK66" s="136"/>
      <c r="AL66" s="136"/>
      <c r="AM66" s="136"/>
      <c r="AN66" s="136"/>
      <c r="AO66" s="136"/>
      <c r="AP66" s="136"/>
      <c r="AQ66" s="136"/>
      <c r="AR66" s="136"/>
      <c r="AS66" s="136">
        <f>AS63/AS60</f>
        <v>22.603174603174605</v>
      </c>
      <c r="AT66" s="136"/>
      <c r="AU66" s="136"/>
      <c r="AV66" s="136"/>
      <c r="AW66" s="136"/>
      <c r="AX66" s="136"/>
      <c r="AY66" s="136"/>
      <c r="AZ66" s="136"/>
      <c r="BA66" s="136"/>
      <c r="BB66" s="136"/>
      <c r="BC66" s="27">
        <f t="shared" si="0"/>
        <v>8.095402582449216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79" ht="31.5" customHeight="1" x14ac:dyDescent="0.2">
      <c r="A67" s="19"/>
      <c r="B67" s="19"/>
      <c r="C67" s="20" t="s">
        <v>85</v>
      </c>
      <c r="D67" s="21"/>
      <c r="E67" s="21"/>
      <c r="F67" s="22"/>
      <c r="G67" s="23" t="s">
        <v>104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105</v>
      </c>
      <c r="U67" s="26"/>
      <c r="V67" s="26"/>
      <c r="W67" s="26"/>
      <c r="X67" s="26"/>
      <c r="Y67" s="23" t="s">
        <v>102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f>AI39/AI60</f>
        <v>179.34269108808292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f>AU39/AS60</f>
        <v>179.57717915343918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0.23448806535625977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9" spans="1:79" s="2" customFormat="1" ht="15.75" customHeight="1" x14ac:dyDescent="0.2">
      <c r="A69" s="61" t="s">
        <v>34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</row>
    <row r="70" spans="1:79" ht="15" customHeight="1" x14ac:dyDescent="0.2">
      <c r="A70" s="78" t="s">
        <v>111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2" spans="1:79" ht="39.950000000000003" customHeight="1" x14ac:dyDescent="0.2">
      <c r="A72" s="55" t="s">
        <v>22</v>
      </c>
      <c r="B72" s="55"/>
      <c r="C72" s="55"/>
      <c r="D72" s="55" t="s">
        <v>21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79" t="s">
        <v>14</v>
      </c>
      <c r="R72" s="80"/>
      <c r="S72" s="80"/>
      <c r="T72" s="80"/>
      <c r="U72" s="81"/>
      <c r="V72" s="55" t="s">
        <v>41</v>
      </c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 t="s">
        <v>42</v>
      </c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 t="s">
        <v>43</v>
      </c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 t="s">
        <v>44</v>
      </c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</row>
    <row r="73" spans="1:79" ht="33.950000000000003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82"/>
      <c r="R73" s="83"/>
      <c r="S73" s="83"/>
      <c r="T73" s="83"/>
      <c r="U73" s="84"/>
      <c r="V73" s="55" t="s">
        <v>10</v>
      </c>
      <c r="W73" s="55"/>
      <c r="X73" s="55"/>
      <c r="Y73" s="55"/>
      <c r="Z73" s="55" t="s">
        <v>9</v>
      </c>
      <c r="AA73" s="55"/>
      <c r="AB73" s="55"/>
      <c r="AC73" s="55"/>
      <c r="AD73" s="55" t="s">
        <v>23</v>
      </c>
      <c r="AE73" s="55"/>
      <c r="AF73" s="55"/>
      <c r="AG73" s="55"/>
      <c r="AH73" s="55" t="s">
        <v>10</v>
      </c>
      <c r="AI73" s="55"/>
      <c r="AJ73" s="55"/>
      <c r="AK73" s="55"/>
      <c r="AL73" s="55" t="s">
        <v>9</v>
      </c>
      <c r="AM73" s="55"/>
      <c r="AN73" s="55"/>
      <c r="AO73" s="55"/>
      <c r="AP73" s="55" t="s">
        <v>23</v>
      </c>
      <c r="AQ73" s="55"/>
      <c r="AR73" s="55"/>
      <c r="AS73" s="55"/>
      <c r="AT73" s="55" t="s">
        <v>10</v>
      </c>
      <c r="AU73" s="55"/>
      <c r="AV73" s="55"/>
      <c r="AW73" s="55"/>
      <c r="AX73" s="55" t="s">
        <v>9</v>
      </c>
      <c r="AY73" s="55"/>
      <c r="AZ73" s="55"/>
      <c r="BA73" s="55"/>
      <c r="BB73" s="55" t="s">
        <v>23</v>
      </c>
      <c r="BC73" s="55"/>
      <c r="BD73" s="55"/>
      <c r="BE73" s="55"/>
      <c r="BF73" s="55" t="s">
        <v>10</v>
      </c>
      <c r="BG73" s="55"/>
      <c r="BH73" s="55"/>
      <c r="BI73" s="55"/>
      <c r="BJ73" s="55" t="s">
        <v>9</v>
      </c>
      <c r="BK73" s="55"/>
      <c r="BL73" s="55"/>
      <c r="BM73" s="55"/>
      <c r="BN73" s="55" t="s">
        <v>23</v>
      </c>
      <c r="BO73" s="55"/>
      <c r="BP73" s="55"/>
      <c r="BQ73" s="55"/>
    </row>
    <row r="74" spans="1:79" ht="15" customHeight="1" x14ac:dyDescent="0.2">
      <c r="A74" s="55">
        <v>1</v>
      </c>
      <c r="B74" s="55"/>
      <c r="C74" s="55"/>
      <c r="D74" s="55">
        <v>2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85">
        <v>3</v>
      </c>
      <c r="R74" s="86"/>
      <c r="S74" s="86"/>
      <c r="T74" s="86"/>
      <c r="U74" s="87"/>
      <c r="V74" s="55">
        <v>4</v>
      </c>
      <c r="W74" s="55"/>
      <c r="X74" s="55"/>
      <c r="Y74" s="55"/>
      <c r="Z74" s="55">
        <v>5</v>
      </c>
      <c r="AA74" s="55"/>
      <c r="AB74" s="55"/>
      <c r="AC74" s="55"/>
      <c r="AD74" s="55">
        <v>6</v>
      </c>
      <c r="AE74" s="55"/>
      <c r="AF74" s="55"/>
      <c r="AG74" s="55"/>
      <c r="AH74" s="55">
        <v>7</v>
      </c>
      <c r="AI74" s="55"/>
      <c r="AJ74" s="55"/>
      <c r="AK74" s="55"/>
      <c r="AL74" s="55">
        <v>8</v>
      </c>
      <c r="AM74" s="55"/>
      <c r="AN74" s="55"/>
      <c r="AO74" s="55"/>
      <c r="AP74" s="55">
        <v>9</v>
      </c>
      <c r="AQ74" s="55"/>
      <c r="AR74" s="55"/>
      <c r="AS74" s="55"/>
      <c r="AT74" s="55">
        <v>10</v>
      </c>
      <c r="AU74" s="55"/>
      <c r="AV74" s="55"/>
      <c r="AW74" s="55"/>
      <c r="AX74" s="55">
        <v>11</v>
      </c>
      <c r="AY74" s="55"/>
      <c r="AZ74" s="55"/>
      <c r="BA74" s="55"/>
      <c r="BB74" s="55">
        <v>12</v>
      </c>
      <c r="BC74" s="55"/>
      <c r="BD74" s="55"/>
      <c r="BE74" s="55"/>
      <c r="BF74" s="55">
        <v>13</v>
      </c>
      <c r="BG74" s="55"/>
      <c r="BH74" s="55"/>
      <c r="BI74" s="55"/>
      <c r="BJ74" s="55">
        <v>14</v>
      </c>
      <c r="BK74" s="55"/>
      <c r="BL74" s="55"/>
      <c r="BM74" s="55"/>
      <c r="BN74" s="55">
        <v>15</v>
      </c>
      <c r="BO74" s="55"/>
      <c r="BP74" s="55"/>
      <c r="BQ74" s="55"/>
    </row>
    <row r="75" spans="1:79" ht="9" hidden="1" customHeight="1" x14ac:dyDescent="0.2">
      <c r="A75" s="69" t="s">
        <v>58</v>
      </c>
      <c r="B75" s="70"/>
      <c r="C75" s="71"/>
      <c r="D75" s="72" t="s">
        <v>55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69" t="s">
        <v>53</v>
      </c>
      <c r="R75" s="70"/>
      <c r="S75" s="70"/>
      <c r="T75" s="70"/>
      <c r="U75" s="71"/>
      <c r="V75" s="66" t="s">
        <v>45</v>
      </c>
      <c r="W75" s="67"/>
      <c r="X75" s="67"/>
      <c r="Y75" s="68"/>
      <c r="Z75" s="66" t="s">
        <v>59</v>
      </c>
      <c r="AA75" s="67"/>
      <c r="AB75" s="67"/>
      <c r="AC75" s="68"/>
      <c r="AD75" s="52" t="s">
        <v>62</v>
      </c>
      <c r="AE75" s="53"/>
      <c r="AF75" s="53"/>
      <c r="AG75" s="54"/>
      <c r="AH75" s="66" t="s">
        <v>47</v>
      </c>
      <c r="AI75" s="67"/>
      <c r="AJ75" s="67"/>
      <c r="AK75" s="68"/>
      <c r="AL75" s="66" t="s">
        <v>46</v>
      </c>
      <c r="AM75" s="67"/>
      <c r="AN75" s="67"/>
      <c r="AO75" s="68"/>
      <c r="AP75" s="52" t="s">
        <v>62</v>
      </c>
      <c r="AQ75" s="53"/>
      <c r="AR75" s="53"/>
      <c r="AS75" s="54"/>
      <c r="AT75" s="66" t="s">
        <v>48</v>
      </c>
      <c r="AU75" s="67"/>
      <c r="AV75" s="67"/>
      <c r="AW75" s="68"/>
      <c r="AX75" s="66" t="s">
        <v>49</v>
      </c>
      <c r="AY75" s="67"/>
      <c r="AZ75" s="67"/>
      <c r="BA75" s="68"/>
      <c r="BB75" s="52" t="s">
        <v>62</v>
      </c>
      <c r="BC75" s="53"/>
      <c r="BD75" s="53"/>
      <c r="BE75" s="54"/>
      <c r="BF75" s="75" t="s">
        <v>60</v>
      </c>
      <c r="BG75" s="76"/>
      <c r="BH75" s="76"/>
      <c r="BI75" s="77"/>
      <c r="BJ75" s="66" t="s">
        <v>61</v>
      </c>
      <c r="BK75" s="67"/>
      <c r="BL75" s="67"/>
      <c r="BM75" s="68"/>
      <c r="BN75" s="52" t="s">
        <v>62</v>
      </c>
      <c r="BO75" s="53"/>
      <c r="BP75" s="53"/>
      <c r="BQ75" s="54"/>
      <c r="CA75" s="1" t="s">
        <v>76</v>
      </c>
    </row>
    <row r="76" spans="1:79" s="12" customFormat="1" ht="15.75" customHeight="1" x14ac:dyDescent="0.2">
      <c r="A76" s="65" t="s">
        <v>87</v>
      </c>
      <c r="B76" s="42"/>
      <c r="C76" s="43"/>
      <c r="D76" s="32" t="s">
        <v>88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65"/>
      <c r="R76" s="42"/>
      <c r="S76" s="42"/>
      <c r="T76" s="42"/>
      <c r="U76" s="43"/>
      <c r="V76" s="56"/>
      <c r="W76" s="57"/>
      <c r="X76" s="57"/>
      <c r="Y76" s="58"/>
      <c r="Z76" s="56"/>
      <c r="AA76" s="57"/>
      <c r="AB76" s="57"/>
      <c r="AC76" s="58"/>
      <c r="AD76" s="56">
        <f>V76+Z76</f>
        <v>0</v>
      </c>
      <c r="AE76" s="57"/>
      <c r="AF76" s="57"/>
      <c r="AG76" s="58"/>
      <c r="AH76" s="56"/>
      <c r="AI76" s="57"/>
      <c r="AJ76" s="57"/>
      <c r="AK76" s="58"/>
      <c r="AL76" s="56"/>
      <c r="AM76" s="57"/>
      <c r="AN76" s="57"/>
      <c r="AO76" s="58"/>
      <c r="AP76" s="56">
        <f>AH76+AL76</f>
        <v>0</v>
      </c>
      <c r="AQ76" s="57"/>
      <c r="AR76" s="57"/>
      <c r="AS76" s="58"/>
      <c r="AT76" s="56"/>
      <c r="AU76" s="57"/>
      <c r="AV76" s="57"/>
      <c r="AW76" s="58"/>
      <c r="AX76" s="56"/>
      <c r="AY76" s="57"/>
      <c r="AZ76" s="57"/>
      <c r="BA76" s="58"/>
      <c r="BB76" s="56">
        <f>AT76+AX76</f>
        <v>0</v>
      </c>
      <c r="BC76" s="57"/>
      <c r="BD76" s="57"/>
      <c r="BE76" s="58"/>
      <c r="BF76" s="62"/>
      <c r="BG76" s="63"/>
      <c r="BH76" s="63"/>
      <c r="BI76" s="64"/>
      <c r="BJ76" s="56"/>
      <c r="BK76" s="57"/>
      <c r="BL76" s="57"/>
      <c r="BM76" s="58"/>
      <c r="BN76" s="56">
        <f>BF76+BJ76</f>
        <v>0</v>
      </c>
      <c r="BO76" s="57"/>
      <c r="BP76" s="57"/>
      <c r="BQ76" s="58"/>
      <c r="CA76" s="12" t="s">
        <v>77</v>
      </c>
    </row>
    <row r="79" spans="1:79" ht="15.75" customHeight="1" x14ac:dyDescent="0.2">
      <c r="A79" s="59" t="s">
        <v>35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79" ht="15.75" customHeight="1" x14ac:dyDescent="0.2">
      <c r="A80" s="59" t="s">
        <v>36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8.75" customHeight="1" x14ac:dyDescent="0.2">
      <c r="A81" s="59" t="s">
        <v>37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12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4" spans="1:64" ht="42" customHeight="1" x14ac:dyDescent="0.2">
      <c r="A84" s="47" t="s">
        <v>107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"/>
      <c r="AO84" s="5"/>
      <c r="AP84" s="50" t="s">
        <v>109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</row>
    <row r="85" spans="1:64" x14ac:dyDescent="0.2">
      <c r="W85" s="46" t="s">
        <v>38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6"/>
      <c r="AO85" s="6"/>
      <c r="AP85" s="46" t="s">
        <v>39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</row>
    <row r="88" spans="1:64" ht="31.5" customHeight="1" x14ac:dyDescent="0.2">
      <c r="A88" s="47" t="s">
        <v>108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5"/>
      <c r="AO88" s="5"/>
      <c r="AP88" s="50" t="s">
        <v>110</v>
      </c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</row>
    <row r="89" spans="1:64" x14ac:dyDescent="0.2">
      <c r="W89" s="46" t="s">
        <v>38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6"/>
      <c r="AO89" s="6"/>
      <c r="AP89" s="46" t="s">
        <v>39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</row>
  </sheetData>
  <mergeCells count="382"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V74:Y74"/>
    <mergeCell ref="Z74:AC74"/>
    <mergeCell ref="Z73:AC73"/>
    <mergeCell ref="AD73:AG73"/>
    <mergeCell ref="AH73:AK73"/>
    <mergeCell ref="G56:S56"/>
    <mergeCell ref="T56:X56"/>
    <mergeCell ref="Y56:AH56"/>
    <mergeCell ref="AI56:AR56"/>
    <mergeCell ref="G57:BB57"/>
    <mergeCell ref="G58:BB58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P73:AS73"/>
    <mergeCell ref="AT73:AW73"/>
    <mergeCell ref="AL73:AO73"/>
    <mergeCell ref="AH75:AK75"/>
    <mergeCell ref="AL75:AO75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BF75:BI75"/>
    <mergeCell ref="BJ75:BM75"/>
    <mergeCell ref="BN75:BQ75"/>
    <mergeCell ref="AP75:AS75"/>
    <mergeCell ref="AT75:AW75"/>
    <mergeCell ref="AX75:BA75"/>
    <mergeCell ref="BB75:BE75"/>
    <mergeCell ref="A74:C74"/>
    <mergeCell ref="D74:P74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A76:C76"/>
    <mergeCell ref="D76:P76"/>
    <mergeCell ref="Q76:U76"/>
    <mergeCell ref="V76:Y76"/>
    <mergeCell ref="Z76:AC76"/>
    <mergeCell ref="AD76:AG76"/>
    <mergeCell ref="AH76:AK76"/>
    <mergeCell ref="BB74:BE74"/>
    <mergeCell ref="Q74:U74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U39:AX39"/>
    <mergeCell ref="A58:B58"/>
    <mergeCell ref="C58:F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C57:F57"/>
    <mergeCell ref="BC57:BL57"/>
    <mergeCell ref="A56:B56"/>
    <mergeCell ref="C56:F5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7:F57">
    <cfRule type="cellIs" dxfId="10" priority="12" stopIfTrue="1" operator="equal">
      <formula>$C56</formula>
    </cfRule>
  </conditionalFormatting>
  <conditionalFormatting sqref="C58:F58">
    <cfRule type="cellIs" dxfId="9" priority="11" stopIfTrue="1" operator="equal">
      <formula>$C57</formula>
    </cfRule>
  </conditionalFormatting>
  <conditionalFormatting sqref="C59:F59">
    <cfRule type="cellIs" dxfId="8" priority="10" stopIfTrue="1" operator="equal">
      <formula>$C58</formula>
    </cfRule>
  </conditionalFormatting>
  <conditionalFormatting sqref="C60:F60">
    <cfRule type="cellIs" dxfId="7" priority="9" stopIfTrue="1" operator="equal">
      <formula>$C59</formula>
    </cfRule>
  </conditionalFormatting>
  <conditionalFormatting sqref="C61:F61">
    <cfRule type="cellIs" dxfId="6" priority="8" stopIfTrue="1" operator="equal">
      <formula>$C60</formula>
    </cfRule>
  </conditionalFormatting>
  <conditionalFormatting sqref="C62:F62">
    <cfRule type="cellIs" dxfId="5" priority="7" stopIfTrue="1" operator="equal">
      <formula>$C61</formula>
    </cfRule>
  </conditionalFormatting>
  <conditionalFormatting sqref="C63:F63">
    <cfRule type="cellIs" dxfId="4" priority="6" stopIfTrue="1" operator="equal">
      <formula>$C62</formula>
    </cfRule>
  </conditionalFormatting>
  <conditionalFormatting sqref="C64:F64">
    <cfRule type="cellIs" dxfId="3" priority="5" stopIfTrue="1" operator="equal">
      <formula>$C63</formula>
    </cfRule>
  </conditionalFormatting>
  <conditionalFormatting sqref="C65:F65">
    <cfRule type="cellIs" dxfId="2" priority="4" stopIfTrue="1" operator="equal">
      <formula>$C64</formula>
    </cfRule>
  </conditionalFormatting>
  <conditionalFormatting sqref="C66:F66">
    <cfRule type="cellIs" dxfId="1" priority="3" stopIfTrue="1" operator="equal">
      <formula>$C65</formula>
    </cfRule>
  </conditionalFormatting>
  <conditionalFormatting sqref="C67:F67">
    <cfRule type="cellIs" dxfId="0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6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03"/>
  <sheetViews>
    <sheetView topLeftCell="A63" zoomScaleNormal="100" workbookViewId="0">
      <selection activeCell="AI70" sqref="AI70:AR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310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.7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311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2.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311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19.5" customHeight="1" x14ac:dyDescent="0.2">
      <c r="A18" s="4" t="s">
        <v>28</v>
      </c>
      <c r="B18" s="108" t="s">
        <v>294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87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295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2465.8150000000001</v>
      </c>
      <c r="B28" s="27"/>
      <c r="C28" s="27"/>
      <c r="D28" s="27"/>
      <c r="E28" s="27"/>
      <c r="F28" s="27"/>
      <c r="G28" s="27"/>
      <c r="H28" s="27">
        <v>370</v>
      </c>
      <c r="I28" s="27"/>
      <c r="J28" s="27"/>
      <c r="K28" s="27"/>
      <c r="L28" s="27"/>
      <c r="M28" s="27"/>
      <c r="N28" s="27"/>
      <c r="O28" s="27">
        <f>A28+H28</f>
        <v>2835.8150000000001</v>
      </c>
      <c r="P28" s="27"/>
      <c r="Q28" s="27"/>
      <c r="R28" s="27"/>
      <c r="S28" s="27"/>
      <c r="T28" s="27"/>
      <c r="U28" s="27"/>
      <c r="V28" s="27">
        <v>2465.8141000000001</v>
      </c>
      <c r="W28" s="27"/>
      <c r="X28" s="27"/>
      <c r="Y28" s="27"/>
      <c r="Z28" s="27"/>
      <c r="AA28" s="27"/>
      <c r="AB28" s="27"/>
      <c r="AC28" s="27">
        <v>187</v>
      </c>
      <c r="AD28" s="27"/>
      <c r="AE28" s="27"/>
      <c r="AF28" s="27"/>
      <c r="AG28" s="27"/>
      <c r="AH28" s="27"/>
      <c r="AI28" s="27"/>
      <c r="AJ28" s="27">
        <f>V28+AC28</f>
        <v>2652.8141000000001</v>
      </c>
      <c r="AK28" s="27"/>
      <c r="AL28" s="27"/>
      <c r="AM28" s="27"/>
      <c r="AN28" s="27"/>
      <c r="AO28" s="27"/>
      <c r="AP28" s="27"/>
      <c r="AQ28" s="27">
        <f>V28-A28</f>
        <v>-9.0000000000145519E-4</v>
      </c>
      <c r="AR28" s="27"/>
      <c r="AS28" s="27"/>
      <c r="AT28" s="27"/>
      <c r="AU28" s="27"/>
      <c r="AV28" s="27"/>
      <c r="AW28" s="27"/>
      <c r="AX28" s="27">
        <f>AC28-H28</f>
        <v>-183</v>
      </c>
      <c r="AY28" s="27"/>
      <c r="AZ28" s="27"/>
      <c r="BA28" s="27"/>
      <c r="BB28" s="27"/>
      <c r="BC28" s="27"/>
      <c r="BD28" s="27"/>
      <c r="BE28" s="27">
        <f>AQ28+AX28</f>
        <v>-183.0009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47.25" customHeight="1" x14ac:dyDescent="0.2">
      <c r="A38" s="11">
        <v>1</v>
      </c>
      <c r="B38" s="41" t="s">
        <v>283</v>
      </c>
      <c r="C38" s="42"/>
      <c r="D38" s="42"/>
      <c r="E38" s="43"/>
      <c r="F38" s="44" t="s">
        <v>281</v>
      </c>
      <c r="G38" s="45"/>
      <c r="H38" s="45"/>
      <c r="I38" s="45"/>
      <c r="J38" s="32" t="s">
        <v>282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AA39+AA40</f>
        <v>2465.8150000000001</v>
      </c>
      <c r="AB38" s="18"/>
      <c r="AC38" s="18"/>
      <c r="AD38" s="18"/>
      <c r="AE38" s="18">
        <f>AE39+AE40</f>
        <v>370</v>
      </c>
      <c r="AF38" s="18"/>
      <c r="AG38" s="18"/>
      <c r="AH38" s="18"/>
      <c r="AI38" s="18">
        <f>AA38+AE38</f>
        <v>2835.8150000000001</v>
      </c>
      <c r="AJ38" s="18"/>
      <c r="AK38" s="18"/>
      <c r="AL38" s="18"/>
      <c r="AM38" s="18">
        <f>AM39+AM40</f>
        <v>2465.8141000000001</v>
      </c>
      <c r="AN38" s="18"/>
      <c r="AO38" s="18"/>
      <c r="AP38" s="18"/>
      <c r="AQ38" s="18">
        <f>AQ39+AQ40</f>
        <v>187</v>
      </c>
      <c r="AR38" s="18"/>
      <c r="AS38" s="18"/>
      <c r="AT38" s="18"/>
      <c r="AU38" s="18">
        <f>AM38+AQ38</f>
        <v>2652.8141000000001</v>
      </c>
      <c r="AV38" s="18"/>
      <c r="AW38" s="18"/>
      <c r="AX38" s="18"/>
      <c r="AY38" s="18">
        <f>AM38-AA38</f>
        <v>-9.0000000000145519E-4</v>
      </c>
      <c r="AZ38" s="18"/>
      <c r="BA38" s="18"/>
      <c r="BB38" s="18"/>
      <c r="BC38" s="18">
        <f>AQ38-AE38</f>
        <v>-183</v>
      </c>
      <c r="BD38" s="18"/>
      <c r="BE38" s="18"/>
      <c r="BF38" s="18"/>
      <c r="BG38" s="18">
        <f>AY38+BC38</f>
        <v>-183.0009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31.5" customHeight="1" x14ac:dyDescent="0.2">
      <c r="A39" s="7">
        <v>2</v>
      </c>
      <c r="B39" s="102" t="s">
        <v>283</v>
      </c>
      <c r="C39" s="103"/>
      <c r="D39" s="103"/>
      <c r="E39" s="104"/>
      <c r="F39" s="105" t="s">
        <v>281</v>
      </c>
      <c r="G39" s="106"/>
      <c r="H39" s="106"/>
      <c r="I39" s="106"/>
      <c r="J39" s="23" t="s">
        <v>284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0</v>
      </c>
      <c r="AB39" s="27"/>
      <c r="AC39" s="27"/>
      <c r="AD39" s="27"/>
      <c r="AE39" s="27">
        <v>370</v>
      </c>
      <c r="AF39" s="27"/>
      <c r="AG39" s="27"/>
      <c r="AH39" s="27"/>
      <c r="AI39" s="27">
        <f>AA39+AE39</f>
        <v>370</v>
      </c>
      <c r="AJ39" s="27"/>
      <c r="AK39" s="27"/>
      <c r="AL39" s="27"/>
      <c r="AM39" s="27">
        <v>0</v>
      </c>
      <c r="AN39" s="27"/>
      <c r="AO39" s="27"/>
      <c r="AP39" s="27"/>
      <c r="AQ39" s="27">
        <v>187</v>
      </c>
      <c r="AR39" s="27"/>
      <c r="AS39" s="27"/>
      <c r="AT39" s="27"/>
      <c r="AU39" s="27">
        <f>AM39+AQ39</f>
        <v>187</v>
      </c>
      <c r="AV39" s="27"/>
      <c r="AW39" s="27"/>
      <c r="AX39" s="27"/>
      <c r="AY39" s="27">
        <f>AM39-AA39</f>
        <v>0</v>
      </c>
      <c r="AZ39" s="27"/>
      <c r="BA39" s="27"/>
      <c r="BB39" s="27"/>
      <c r="BC39" s="27">
        <f>AQ39-AE39</f>
        <v>-183</v>
      </c>
      <c r="BD39" s="27"/>
      <c r="BE39" s="27"/>
      <c r="BF39" s="27"/>
      <c r="BG39" s="27">
        <f>AY39+BC39</f>
        <v>-183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ht="31.5" customHeight="1" x14ac:dyDescent="0.2">
      <c r="A40" s="7">
        <v>3</v>
      </c>
      <c r="B40" s="102" t="s">
        <v>283</v>
      </c>
      <c r="C40" s="103"/>
      <c r="D40" s="103"/>
      <c r="E40" s="104"/>
      <c r="F40" s="105" t="s">
        <v>281</v>
      </c>
      <c r="G40" s="106"/>
      <c r="H40" s="106"/>
      <c r="I40" s="106"/>
      <c r="J40" s="23" t="s">
        <v>285</v>
      </c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27">
        <v>2465.8150000000001</v>
      </c>
      <c r="AB40" s="27"/>
      <c r="AC40" s="27"/>
      <c r="AD40" s="27"/>
      <c r="AE40" s="27">
        <v>0</v>
      </c>
      <c r="AF40" s="27"/>
      <c r="AG40" s="27"/>
      <c r="AH40" s="27"/>
      <c r="AI40" s="27">
        <f>AA40+AE40</f>
        <v>2465.8150000000001</v>
      </c>
      <c r="AJ40" s="27"/>
      <c r="AK40" s="27"/>
      <c r="AL40" s="27"/>
      <c r="AM40" s="27">
        <v>2465.8141000000001</v>
      </c>
      <c r="AN40" s="27"/>
      <c r="AO40" s="27"/>
      <c r="AP40" s="27"/>
      <c r="AQ40" s="27">
        <v>0</v>
      </c>
      <c r="AR40" s="27"/>
      <c r="AS40" s="27"/>
      <c r="AT40" s="27"/>
      <c r="AU40" s="27">
        <f>AM40+AQ40</f>
        <v>2465.8141000000001</v>
      </c>
      <c r="AV40" s="27"/>
      <c r="AW40" s="27"/>
      <c r="AX40" s="27"/>
      <c r="AY40" s="27">
        <f>AM40-AA40</f>
        <v>-9.0000000000145519E-4</v>
      </c>
      <c r="AZ40" s="27"/>
      <c r="BA40" s="27"/>
      <c r="BB40" s="27"/>
      <c r="BC40" s="27">
        <f>AQ40-AE40</f>
        <v>0</v>
      </c>
      <c r="BD40" s="27"/>
      <c r="BE40" s="27"/>
      <c r="BF40" s="27"/>
      <c r="BG40" s="27">
        <f>AY40+BC40</f>
        <v>-9.0000000000145519E-4</v>
      </c>
      <c r="BH40" s="27"/>
      <c r="BI40" s="27"/>
      <c r="BJ40" s="27"/>
      <c r="BK40" s="101"/>
      <c r="BL40" s="101"/>
      <c r="BM40" s="101"/>
      <c r="BN40" s="101"/>
      <c r="BO40" s="101"/>
      <c r="BP40" s="101"/>
      <c r="BQ40" s="101"/>
    </row>
    <row r="41" spans="1:79" s="12" customFormat="1" ht="15.75" customHeight="1" x14ac:dyDescent="0.2">
      <c r="A41" s="11"/>
      <c r="B41" s="41" t="s">
        <v>87</v>
      </c>
      <c r="C41" s="42"/>
      <c r="D41" s="42"/>
      <c r="E41" s="43"/>
      <c r="F41" s="44" t="s">
        <v>87</v>
      </c>
      <c r="G41" s="45"/>
      <c r="H41" s="45"/>
      <c r="I41" s="45"/>
      <c r="J41" s="32" t="s">
        <v>88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18">
        <f>AA38</f>
        <v>2465.8150000000001</v>
      </c>
      <c r="AB41" s="18"/>
      <c r="AC41" s="18"/>
      <c r="AD41" s="18"/>
      <c r="AE41" s="18">
        <f>AE38</f>
        <v>370</v>
      </c>
      <c r="AF41" s="18"/>
      <c r="AG41" s="18"/>
      <c r="AH41" s="18"/>
      <c r="AI41" s="18">
        <f>AA41+AE41</f>
        <v>2835.8150000000001</v>
      </c>
      <c r="AJ41" s="18"/>
      <c r="AK41" s="18"/>
      <c r="AL41" s="18"/>
      <c r="AM41" s="18">
        <f>AM38</f>
        <v>2465.8141000000001</v>
      </c>
      <c r="AN41" s="18"/>
      <c r="AO41" s="18"/>
      <c r="AP41" s="18"/>
      <c r="AQ41" s="18">
        <f>AQ38</f>
        <v>187</v>
      </c>
      <c r="AR41" s="18"/>
      <c r="AS41" s="18"/>
      <c r="AT41" s="18"/>
      <c r="AU41" s="18">
        <f>AM41+AQ41</f>
        <v>2652.8141000000001</v>
      </c>
      <c r="AV41" s="18"/>
      <c r="AW41" s="18"/>
      <c r="AX41" s="18"/>
      <c r="AY41" s="18">
        <f>AM41-AA41</f>
        <v>-9.0000000000145519E-4</v>
      </c>
      <c r="AZ41" s="18"/>
      <c r="BA41" s="18"/>
      <c r="BB41" s="18"/>
      <c r="BC41" s="18">
        <f>AQ41-AE41</f>
        <v>-183</v>
      </c>
      <c r="BD41" s="18"/>
      <c r="BE41" s="18"/>
      <c r="BF41" s="18"/>
      <c r="BG41" s="18">
        <f>AY41+BC41</f>
        <v>-183.0009</v>
      </c>
      <c r="BH41" s="18"/>
      <c r="BI41" s="18"/>
      <c r="BJ41" s="18"/>
      <c r="BK41" s="40"/>
      <c r="BL41" s="40"/>
      <c r="BM41" s="40"/>
      <c r="BN41" s="40"/>
      <c r="BO41" s="40"/>
      <c r="BP41" s="40"/>
      <c r="BQ41" s="40"/>
    </row>
    <row r="44" spans="1:79" ht="15.75" customHeight="1" x14ac:dyDescent="0.2">
      <c r="A44" s="100" t="s">
        <v>32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spans="1:79" ht="15" customHeight="1" x14ac:dyDescent="0.2">
      <c r="A45" s="78" t="s">
        <v>112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7" spans="1:79" ht="39.950000000000003" customHeight="1" x14ac:dyDescent="0.2">
      <c r="A47" s="19" t="s">
        <v>31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13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12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5</v>
      </c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 t="s">
        <v>80</v>
      </c>
      <c r="BJ47" s="19"/>
      <c r="BK47" s="19"/>
      <c r="BL47" s="19"/>
      <c r="BM47" s="19"/>
      <c r="BN47" s="19"/>
      <c r="BO47" s="19"/>
      <c r="BP47" s="19"/>
      <c r="BQ47" s="19"/>
    </row>
    <row r="48" spans="1:79" ht="29.1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 t="s">
        <v>10</v>
      </c>
      <c r="R48" s="19"/>
      <c r="S48" s="19"/>
      <c r="T48" s="19"/>
      <c r="U48" s="19"/>
      <c r="V48" s="19" t="s">
        <v>9</v>
      </c>
      <c r="W48" s="19"/>
      <c r="X48" s="19"/>
      <c r="Y48" s="19"/>
      <c r="Z48" s="19"/>
      <c r="AA48" s="19" t="s">
        <v>8</v>
      </c>
      <c r="AB48" s="19"/>
      <c r="AC48" s="19"/>
      <c r="AD48" s="19"/>
      <c r="AE48" s="19"/>
      <c r="AF48" s="19"/>
      <c r="AG48" s="19" t="s">
        <v>10</v>
      </c>
      <c r="AH48" s="19"/>
      <c r="AI48" s="19"/>
      <c r="AJ48" s="19"/>
      <c r="AK48" s="19"/>
      <c r="AL48" s="19" t="s">
        <v>9</v>
      </c>
      <c r="AM48" s="19"/>
      <c r="AN48" s="19"/>
      <c r="AO48" s="19"/>
      <c r="AP48" s="19"/>
      <c r="AQ48" s="19" t="s">
        <v>8</v>
      </c>
      <c r="AR48" s="19"/>
      <c r="AS48" s="19"/>
      <c r="AT48" s="19"/>
      <c r="AU48" s="19"/>
      <c r="AV48" s="19"/>
      <c r="AW48" s="19" t="s">
        <v>10</v>
      </c>
      <c r="AX48" s="94"/>
      <c r="AY48" s="94"/>
      <c r="AZ48" s="94"/>
      <c r="BA48" s="19" t="s">
        <v>9</v>
      </c>
      <c r="BB48" s="94"/>
      <c r="BC48" s="94"/>
      <c r="BD48" s="94"/>
      <c r="BE48" s="19" t="s">
        <v>8</v>
      </c>
      <c r="BF48" s="94"/>
      <c r="BG48" s="94"/>
      <c r="BH48" s="94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1:79" ht="15.95" customHeight="1" x14ac:dyDescent="0.25">
      <c r="A49" s="19">
        <v>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v>2</v>
      </c>
      <c r="R49" s="19"/>
      <c r="S49" s="19"/>
      <c r="T49" s="19"/>
      <c r="U49" s="19"/>
      <c r="V49" s="19">
        <v>3</v>
      </c>
      <c r="W49" s="19"/>
      <c r="X49" s="19"/>
      <c r="Y49" s="19"/>
      <c r="Z49" s="19"/>
      <c r="AA49" s="19">
        <v>4</v>
      </c>
      <c r="AB49" s="19"/>
      <c r="AC49" s="19"/>
      <c r="AD49" s="19"/>
      <c r="AE49" s="19"/>
      <c r="AF49" s="19"/>
      <c r="AG49" s="19">
        <v>5</v>
      </c>
      <c r="AH49" s="19"/>
      <c r="AI49" s="19"/>
      <c r="AJ49" s="19"/>
      <c r="AK49" s="19"/>
      <c r="AL49" s="19">
        <v>6</v>
      </c>
      <c r="AM49" s="19"/>
      <c r="AN49" s="19"/>
      <c r="AO49" s="19"/>
      <c r="AP49" s="19"/>
      <c r="AQ49" s="19">
        <v>7</v>
      </c>
      <c r="AR49" s="19"/>
      <c r="AS49" s="19"/>
      <c r="AT49" s="19"/>
      <c r="AU49" s="19"/>
      <c r="AV49" s="19"/>
      <c r="AW49" s="19">
        <v>8</v>
      </c>
      <c r="AX49" s="94"/>
      <c r="AY49" s="94"/>
      <c r="AZ49" s="94"/>
      <c r="BA49" s="19">
        <v>9</v>
      </c>
      <c r="BB49" s="94"/>
      <c r="BC49" s="94"/>
      <c r="BD49" s="94"/>
      <c r="BE49" s="19">
        <v>10</v>
      </c>
      <c r="BF49" s="94"/>
      <c r="BG49" s="94"/>
      <c r="BH49" s="94"/>
      <c r="BI49" s="95">
        <v>11</v>
      </c>
      <c r="BJ49" s="95"/>
      <c r="BK49" s="95"/>
      <c r="BL49" s="95"/>
      <c r="BM49" s="95"/>
      <c r="BN49" s="95"/>
      <c r="BO49" s="95"/>
      <c r="BP49" s="95"/>
      <c r="BQ49" s="95"/>
    </row>
    <row r="50" spans="1:79" ht="18" hidden="1" customHeight="1" x14ac:dyDescent="0.2">
      <c r="A50" s="89" t="s">
        <v>55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38" t="s">
        <v>47</v>
      </c>
      <c r="R50" s="38"/>
      <c r="S50" s="38"/>
      <c r="T50" s="38"/>
      <c r="U50" s="38"/>
      <c r="V50" s="38" t="s">
        <v>46</v>
      </c>
      <c r="W50" s="38"/>
      <c r="X50" s="38"/>
      <c r="Y50" s="38"/>
      <c r="Z50" s="38"/>
      <c r="AA50" s="98" t="s">
        <v>64</v>
      </c>
      <c r="AB50" s="99"/>
      <c r="AC50" s="99"/>
      <c r="AD50" s="99"/>
      <c r="AE50" s="99"/>
      <c r="AF50" s="99"/>
      <c r="AG50" s="38" t="s">
        <v>48</v>
      </c>
      <c r="AH50" s="38"/>
      <c r="AI50" s="38"/>
      <c r="AJ50" s="38"/>
      <c r="AK50" s="38"/>
      <c r="AL50" s="38" t="s">
        <v>49</v>
      </c>
      <c r="AM50" s="38"/>
      <c r="AN50" s="38"/>
      <c r="AO50" s="38"/>
      <c r="AP50" s="38"/>
      <c r="AQ50" s="98" t="s">
        <v>64</v>
      </c>
      <c r="AR50" s="99"/>
      <c r="AS50" s="99"/>
      <c r="AT50" s="99"/>
      <c r="AU50" s="99"/>
      <c r="AV50" s="99"/>
      <c r="AW50" s="39" t="s">
        <v>65</v>
      </c>
      <c r="AX50" s="39"/>
      <c r="AY50" s="39"/>
      <c r="AZ50" s="39"/>
      <c r="BA50" s="39" t="s">
        <v>82</v>
      </c>
      <c r="BB50" s="94"/>
      <c r="BC50" s="94"/>
      <c r="BD50" s="94"/>
      <c r="BE50" s="99" t="s">
        <v>62</v>
      </c>
      <c r="BF50" s="99"/>
      <c r="BG50" s="99"/>
      <c r="BH50" s="99"/>
      <c r="BI50" s="38" t="s">
        <v>81</v>
      </c>
      <c r="BJ50" s="38"/>
      <c r="BK50" s="38"/>
      <c r="BL50" s="38"/>
      <c r="BM50" s="38"/>
      <c r="BN50" s="38"/>
      <c r="BO50" s="38"/>
      <c r="BP50" s="38"/>
      <c r="BQ50" s="38"/>
      <c r="CA50" s="1" t="s">
        <v>72</v>
      </c>
    </row>
    <row r="51" spans="1:79" ht="31.5" customHeight="1" x14ac:dyDescent="0.2">
      <c r="A51" s="91" t="s">
        <v>286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7">
        <v>2465.8150000000001</v>
      </c>
      <c r="R51" s="27"/>
      <c r="S51" s="27"/>
      <c r="T51" s="27"/>
      <c r="U51" s="27"/>
      <c r="V51" s="27">
        <v>0</v>
      </c>
      <c r="W51" s="27"/>
      <c r="X51" s="27"/>
      <c r="Y51" s="27"/>
      <c r="Z51" s="27"/>
      <c r="AA51" s="27">
        <f>Q51+V51</f>
        <v>2465.8150000000001</v>
      </c>
      <c r="AB51" s="27"/>
      <c r="AC51" s="27"/>
      <c r="AD51" s="27"/>
      <c r="AE51" s="27"/>
      <c r="AF51" s="27"/>
      <c r="AG51" s="27">
        <v>2465.8141000000001</v>
      </c>
      <c r="AH51" s="27"/>
      <c r="AI51" s="27"/>
      <c r="AJ51" s="27"/>
      <c r="AK51" s="27"/>
      <c r="AL51" s="27">
        <v>0</v>
      </c>
      <c r="AM51" s="27"/>
      <c r="AN51" s="27"/>
      <c r="AO51" s="27"/>
      <c r="AP51" s="27"/>
      <c r="AQ51" s="27">
        <f>AG51+AL51</f>
        <v>2465.8141000000001</v>
      </c>
      <c r="AR51" s="27"/>
      <c r="AS51" s="27"/>
      <c r="AT51" s="27"/>
      <c r="AU51" s="27"/>
      <c r="AV51" s="27"/>
      <c r="AW51" s="27">
        <f>AG51-Q51</f>
        <v>-9.0000000000145519E-4</v>
      </c>
      <c r="AX51" s="96"/>
      <c r="AY51" s="96"/>
      <c r="AZ51" s="96"/>
      <c r="BA51" s="27">
        <f>AL51-V51</f>
        <v>0</v>
      </c>
      <c r="BB51" s="96"/>
      <c r="BC51" s="96"/>
      <c r="BD51" s="96"/>
      <c r="BE51" s="27">
        <f>AW51+BA51</f>
        <v>-9.0000000000145519E-4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  <c r="CA51" s="1" t="s">
        <v>73</v>
      </c>
    </row>
    <row r="52" spans="1:79" ht="47.25" customHeight="1" x14ac:dyDescent="0.2">
      <c r="A52" s="91" t="s">
        <v>334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27">
        <v>0</v>
      </c>
      <c r="R52" s="27"/>
      <c r="S52" s="27"/>
      <c r="T52" s="27"/>
      <c r="U52" s="27"/>
      <c r="V52" s="27">
        <v>370</v>
      </c>
      <c r="W52" s="27"/>
      <c r="X52" s="27"/>
      <c r="Y52" s="27"/>
      <c r="Z52" s="27"/>
      <c r="AA52" s="27">
        <f>Q52+V52</f>
        <v>370</v>
      </c>
      <c r="AB52" s="27"/>
      <c r="AC52" s="27"/>
      <c r="AD52" s="27"/>
      <c r="AE52" s="27"/>
      <c r="AF52" s="27"/>
      <c r="AG52" s="27">
        <v>0</v>
      </c>
      <c r="AH52" s="27"/>
      <c r="AI52" s="27"/>
      <c r="AJ52" s="27"/>
      <c r="AK52" s="27"/>
      <c r="AL52" s="27">
        <v>187</v>
      </c>
      <c r="AM52" s="27"/>
      <c r="AN52" s="27"/>
      <c r="AO52" s="27"/>
      <c r="AP52" s="27"/>
      <c r="AQ52" s="27">
        <f>AG52+AL52</f>
        <v>187</v>
      </c>
      <c r="AR52" s="27"/>
      <c r="AS52" s="27"/>
      <c r="AT52" s="27"/>
      <c r="AU52" s="27"/>
      <c r="AV52" s="27"/>
      <c r="AW52" s="27">
        <f>AG52-Q52</f>
        <v>0</v>
      </c>
      <c r="AX52" s="96"/>
      <c r="AY52" s="96"/>
      <c r="AZ52" s="96"/>
      <c r="BA52" s="27">
        <f>AL52-V52</f>
        <v>-183</v>
      </c>
      <c r="BB52" s="96"/>
      <c r="BC52" s="96"/>
      <c r="BD52" s="96"/>
      <c r="BE52" s="27">
        <f>AW52+BA52</f>
        <v>-183</v>
      </c>
      <c r="BF52" s="96"/>
      <c r="BG52" s="96"/>
      <c r="BH52" s="96"/>
      <c r="BI52" s="97"/>
      <c r="BJ52" s="97"/>
      <c r="BK52" s="97"/>
      <c r="BL52" s="97"/>
      <c r="BM52" s="97"/>
      <c r="BN52" s="97"/>
      <c r="BO52" s="97"/>
      <c r="BP52" s="97"/>
      <c r="BQ52" s="97"/>
    </row>
    <row r="53" spans="1:79" s="12" customFormat="1" ht="15.75" customHeight="1" x14ac:dyDescent="0.2">
      <c r="A53" s="37" t="s">
        <v>88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18">
        <f>Q51+Q52</f>
        <v>2465.8150000000001</v>
      </c>
      <c r="R53" s="18"/>
      <c r="S53" s="18"/>
      <c r="T53" s="18"/>
      <c r="U53" s="18"/>
      <c r="V53" s="18">
        <f>V51+V52</f>
        <v>370</v>
      </c>
      <c r="W53" s="18"/>
      <c r="X53" s="18"/>
      <c r="Y53" s="18"/>
      <c r="Z53" s="18"/>
      <c r="AA53" s="18">
        <f>Q53+V53</f>
        <v>2835.8150000000001</v>
      </c>
      <c r="AB53" s="18"/>
      <c r="AC53" s="18"/>
      <c r="AD53" s="18"/>
      <c r="AE53" s="18"/>
      <c r="AF53" s="18"/>
      <c r="AG53" s="18">
        <f>AG51+AG52</f>
        <v>2465.8141000000001</v>
      </c>
      <c r="AH53" s="18"/>
      <c r="AI53" s="18"/>
      <c r="AJ53" s="18"/>
      <c r="AK53" s="18"/>
      <c r="AL53" s="18">
        <f>AL51+AL52</f>
        <v>187</v>
      </c>
      <c r="AM53" s="18"/>
      <c r="AN53" s="18"/>
      <c r="AO53" s="18"/>
      <c r="AP53" s="18"/>
      <c r="AQ53" s="18">
        <f>AG53+AL53</f>
        <v>2652.8141000000001</v>
      </c>
      <c r="AR53" s="18"/>
      <c r="AS53" s="18"/>
      <c r="AT53" s="18"/>
      <c r="AU53" s="18"/>
      <c r="AV53" s="18"/>
      <c r="AW53" s="18">
        <f>AG53-Q53</f>
        <v>-9.0000000000145519E-4</v>
      </c>
      <c r="AX53" s="90"/>
      <c r="AY53" s="90"/>
      <c r="AZ53" s="90"/>
      <c r="BA53" s="18">
        <f>AL53-V53</f>
        <v>-183</v>
      </c>
      <c r="BB53" s="90"/>
      <c r="BC53" s="90"/>
      <c r="BD53" s="90"/>
      <c r="BE53" s="18">
        <f>AW53+BA53</f>
        <v>-183.0009</v>
      </c>
      <c r="BF53" s="90"/>
      <c r="BG53" s="90"/>
      <c r="BH53" s="90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15.75" customHeight="1" x14ac:dyDescent="0.2">
      <c r="A55" s="61" t="s">
        <v>16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7" spans="1:79" ht="48.95" customHeight="1" x14ac:dyDescent="0.2">
      <c r="A57" s="19" t="s">
        <v>20</v>
      </c>
      <c r="B57" s="19"/>
      <c r="C57" s="19" t="s">
        <v>14</v>
      </c>
      <c r="D57" s="19"/>
      <c r="E57" s="19"/>
      <c r="F57" s="19"/>
      <c r="G57" s="19" t="s">
        <v>19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 t="s">
        <v>18</v>
      </c>
      <c r="U57" s="19"/>
      <c r="V57" s="19"/>
      <c r="W57" s="19"/>
      <c r="X57" s="19"/>
      <c r="Y57" s="19" t="s">
        <v>17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 t="s">
        <v>13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 t="s">
        <v>33</v>
      </c>
      <c r="AT57" s="19"/>
      <c r="AU57" s="19"/>
      <c r="AV57" s="19"/>
      <c r="AW57" s="19"/>
      <c r="AX57" s="19"/>
      <c r="AY57" s="19"/>
      <c r="AZ57" s="19"/>
      <c r="BA57" s="19"/>
      <c r="BB57" s="19"/>
      <c r="BC57" s="19" t="s">
        <v>5</v>
      </c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5.95" customHeight="1" x14ac:dyDescent="0.2">
      <c r="A58" s="19">
        <v>1</v>
      </c>
      <c r="B58" s="19"/>
      <c r="C58" s="19">
        <v>2</v>
      </c>
      <c r="D58" s="19"/>
      <c r="E58" s="19"/>
      <c r="F58" s="19"/>
      <c r="G58" s="19">
        <v>3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>
        <v>4</v>
      </c>
      <c r="U58" s="19"/>
      <c r="V58" s="19"/>
      <c r="W58" s="19"/>
      <c r="X58" s="19"/>
      <c r="Y58" s="19">
        <v>5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>
        <v>6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>
        <v>7</v>
      </c>
      <c r="AT58" s="19"/>
      <c r="AU58" s="19"/>
      <c r="AV58" s="19"/>
      <c r="AW58" s="19"/>
      <c r="AX58" s="19"/>
      <c r="AY58" s="19"/>
      <c r="AZ58" s="19"/>
      <c r="BA58" s="19"/>
      <c r="BB58" s="19"/>
      <c r="BC58" s="19">
        <v>8</v>
      </c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ht="12.75" hidden="1" customHeight="1" x14ac:dyDescent="0.2">
      <c r="A59" s="88"/>
      <c r="B59" s="88"/>
      <c r="C59" s="88" t="s">
        <v>53</v>
      </c>
      <c r="D59" s="88"/>
      <c r="E59" s="88"/>
      <c r="F59" s="88"/>
      <c r="G59" s="89" t="s">
        <v>55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 t="s">
        <v>56</v>
      </c>
      <c r="U59" s="89"/>
      <c r="V59" s="89"/>
      <c r="W59" s="89"/>
      <c r="X59" s="89"/>
      <c r="Y59" s="89" t="s">
        <v>57</v>
      </c>
      <c r="Z59" s="89"/>
      <c r="AA59" s="89"/>
      <c r="AB59" s="89"/>
      <c r="AC59" s="89"/>
      <c r="AD59" s="89"/>
      <c r="AE59" s="89"/>
      <c r="AF59" s="89"/>
      <c r="AG59" s="89"/>
      <c r="AH59" s="89"/>
      <c r="AI59" s="38" t="s">
        <v>47</v>
      </c>
      <c r="AJ59" s="38"/>
      <c r="AK59" s="38"/>
      <c r="AL59" s="38"/>
      <c r="AM59" s="38"/>
      <c r="AN59" s="38"/>
      <c r="AO59" s="38"/>
      <c r="AP59" s="38"/>
      <c r="AQ59" s="38"/>
      <c r="AR59" s="38"/>
      <c r="AS59" s="38" t="s">
        <v>48</v>
      </c>
      <c r="AT59" s="38"/>
      <c r="AU59" s="38"/>
      <c r="AV59" s="38"/>
      <c r="AW59" s="38"/>
      <c r="AX59" s="38"/>
      <c r="AY59" s="38"/>
      <c r="AZ59" s="38"/>
      <c r="BA59" s="38"/>
      <c r="BB59" s="38"/>
      <c r="BC59" s="39" t="s">
        <v>66</v>
      </c>
      <c r="BD59" s="38"/>
      <c r="BE59" s="38"/>
      <c r="BF59" s="38"/>
      <c r="BG59" s="38"/>
      <c r="BH59" s="38"/>
      <c r="BI59" s="38"/>
      <c r="BJ59" s="38"/>
      <c r="BK59" s="38"/>
      <c r="BL59" s="38"/>
      <c r="CA59" s="1" t="s">
        <v>74</v>
      </c>
    </row>
    <row r="60" spans="1:79" s="12" customFormat="1" ht="63" customHeight="1" x14ac:dyDescent="0.2">
      <c r="A60" s="28"/>
      <c r="B60" s="28"/>
      <c r="C60" s="29" t="s">
        <v>283</v>
      </c>
      <c r="D60" s="30"/>
      <c r="E60" s="30"/>
      <c r="F60" s="31"/>
      <c r="G60" s="116" t="s">
        <v>287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27">
        <f t="shared" ref="BC60:BC79" si="0">AS60-AI60</f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CA60" s="12" t="s">
        <v>75</v>
      </c>
    </row>
    <row r="61" spans="1:79" s="12" customFormat="1" ht="28.5" customHeight="1" x14ac:dyDescent="0.2">
      <c r="A61" s="28"/>
      <c r="B61" s="28"/>
      <c r="C61" s="29"/>
      <c r="D61" s="30"/>
      <c r="E61" s="30"/>
      <c r="F61" s="31"/>
      <c r="G61" s="116" t="s">
        <v>285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27">
        <f t="shared" ref="BC61:BC70" si="1">AS61-AI61</f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s="12" customFormat="1" ht="15" customHeight="1" x14ac:dyDescent="0.2">
      <c r="A62" s="28"/>
      <c r="B62" s="28"/>
      <c r="C62" s="29"/>
      <c r="D62" s="30"/>
      <c r="E62" s="30"/>
      <c r="F62" s="31"/>
      <c r="G62" s="116" t="s">
        <v>90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27">
        <f t="shared" si="1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s="12" customFormat="1" ht="19.5" customHeight="1" x14ac:dyDescent="0.2">
      <c r="A63" s="28"/>
      <c r="B63" s="28"/>
      <c r="C63" s="29"/>
      <c r="D63" s="30"/>
      <c r="E63" s="30"/>
      <c r="F63" s="31"/>
      <c r="G63" s="117" t="s">
        <v>288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117" t="s">
        <v>289</v>
      </c>
      <c r="U63" s="92"/>
      <c r="V63" s="92"/>
      <c r="W63" s="92"/>
      <c r="X63" s="9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27">
        <v>2988.6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2988.6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1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s="12" customFormat="1" ht="26.25" customHeight="1" x14ac:dyDescent="0.2">
      <c r="A64" s="28"/>
      <c r="B64" s="28"/>
      <c r="C64" s="29"/>
      <c r="D64" s="30"/>
      <c r="E64" s="30"/>
      <c r="F64" s="31"/>
      <c r="G64" s="117" t="s">
        <v>290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117" t="s">
        <v>105</v>
      </c>
      <c r="U64" s="92"/>
      <c r="V64" s="92"/>
      <c r="W64" s="92"/>
      <c r="X64" s="9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27">
        <v>2465.8150000000001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2465.8141000000001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>AS64-AI64</f>
        <v>-9.0000000000145519E-4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s="12" customFormat="1" ht="15.75" customHeight="1" x14ac:dyDescent="0.2">
      <c r="A65" s="28"/>
      <c r="B65" s="28"/>
      <c r="C65" s="29"/>
      <c r="D65" s="30"/>
      <c r="E65" s="30"/>
      <c r="F65" s="31"/>
      <c r="G65" s="116" t="s">
        <v>94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116" t="s">
        <v>87</v>
      </c>
      <c r="U65" s="33"/>
      <c r="V65" s="33"/>
      <c r="W65" s="33"/>
      <c r="X65" s="34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1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s="12" customFormat="1" ht="32.25" customHeight="1" x14ac:dyDescent="0.2">
      <c r="A66" s="28"/>
      <c r="B66" s="28"/>
      <c r="C66" s="29"/>
      <c r="D66" s="30"/>
      <c r="E66" s="30"/>
      <c r="F66" s="31"/>
      <c r="G66" s="117" t="s">
        <v>291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117" t="s">
        <v>289</v>
      </c>
      <c r="U66" s="92"/>
      <c r="V66" s="92"/>
      <c r="W66" s="92"/>
      <c r="X66" s="9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27">
        <v>8.3409999999999993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8.3409999999999993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1"/>
        <v>0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s="12" customFormat="1" ht="18" customHeight="1" x14ac:dyDescent="0.2">
      <c r="A67" s="28"/>
      <c r="B67" s="28"/>
      <c r="C67" s="29"/>
      <c r="D67" s="30"/>
      <c r="E67" s="30"/>
      <c r="F67" s="31"/>
      <c r="G67" s="116" t="s">
        <v>100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116" t="s">
        <v>87</v>
      </c>
      <c r="U67" s="33"/>
      <c r="V67" s="33"/>
      <c r="W67" s="33"/>
      <c r="X67" s="34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1"/>
        <v>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s="12" customFormat="1" ht="30" customHeight="1" x14ac:dyDescent="0.2">
      <c r="A68" s="28"/>
      <c r="B68" s="28"/>
      <c r="C68" s="29"/>
      <c r="D68" s="30"/>
      <c r="E68" s="30"/>
      <c r="F68" s="31"/>
      <c r="G68" s="117" t="s">
        <v>292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3"/>
      <c r="T68" s="117" t="s">
        <v>105</v>
      </c>
      <c r="U68" s="92"/>
      <c r="V68" s="92"/>
      <c r="W68" s="92"/>
      <c r="X68" s="9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27">
        <f>AI64/AI66</f>
        <v>295.62582424169767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f>AS64/AS66</f>
        <v>295.62571634096633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1"/>
        <v>-1.0790073133648548E-4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s="12" customFormat="1" ht="12.75" customHeight="1" x14ac:dyDescent="0.2">
      <c r="A69" s="28"/>
      <c r="B69" s="28"/>
      <c r="C69" s="29"/>
      <c r="D69" s="30"/>
      <c r="E69" s="30"/>
      <c r="F69" s="31"/>
      <c r="G69" s="116" t="s">
        <v>138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116" t="s">
        <v>87</v>
      </c>
      <c r="U69" s="33"/>
      <c r="V69" s="33"/>
      <c r="W69" s="33"/>
      <c r="X69" s="34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1"/>
        <v>0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12" customFormat="1" ht="54" customHeight="1" x14ac:dyDescent="0.2">
      <c r="A70" s="28"/>
      <c r="B70" s="28"/>
      <c r="C70" s="29"/>
      <c r="D70" s="30"/>
      <c r="E70" s="30"/>
      <c r="F70" s="31"/>
      <c r="G70" s="117" t="s">
        <v>293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/>
      <c r="T70" s="117" t="s">
        <v>141</v>
      </c>
      <c r="U70" s="92"/>
      <c r="V70" s="92"/>
      <c r="W70" s="92"/>
      <c r="X70" s="9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27">
        <v>1.34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>
        <f>AS66/AS63*1000</f>
        <v>2.7909389011577326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>
        <f t="shared" si="1"/>
        <v>1.4509389011577325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s="12" customFormat="1" ht="47.25" customHeight="1" x14ac:dyDescent="0.2">
      <c r="A71" s="28"/>
      <c r="B71" s="28"/>
      <c r="C71" s="29"/>
      <c r="D71" s="30"/>
      <c r="E71" s="30"/>
      <c r="F71" s="31"/>
      <c r="G71" s="116" t="s">
        <v>313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116" t="s">
        <v>87</v>
      </c>
      <c r="U71" s="33"/>
      <c r="V71" s="33"/>
      <c r="W71" s="33"/>
      <c r="X71" s="34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0"/>
        <v>0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s="12" customFormat="1" ht="15.75" customHeight="1" x14ac:dyDescent="0.2">
      <c r="A72" s="28"/>
      <c r="B72" s="28"/>
      <c r="C72" s="29" t="s">
        <v>283</v>
      </c>
      <c r="D72" s="30"/>
      <c r="E72" s="30"/>
      <c r="F72" s="31"/>
      <c r="G72" s="116" t="s">
        <v>90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116" t="s">
        <v>87</v>
      </c>
      <c r="U72" s="33"/>
      <c r="V72" s="33"/>
      <c r="W72" s="33"/>
      <c r="X72" s="34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0"/>
        <v>0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ht="21.75" customHeight="1" x14ac:dyDescent="0.2">
      <c r="A73" s="19"/>
      <c r="B73" s="19"/>
      <c r="C73" s="20" t="s">
        <v>283</v>
      </c>
      <c r="D73" s="21"/>
      <c r="E73" s="21"/>
      <c r="F73" s="22"/>
      <c r="G73" s="117" t="s">
        <v>288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117" t="s">
        <v>289</v>
      </c>
      <c r="U73" s="92"/>
      <c r="V73" s="92"/>
      <c r="W73" s="92"/>
      <c r="X73" s="93"/>
      <c r="Y73" s="117"/>
      <c r="Z73" s="92"/>
      <c r="AA73" s="92"/>
      <c r="AB73" s="92"/>
      <c r="AC73" s="92"/>
      <c r="AD73" s="92"/>
      <c r="AE73" s="92"/>
      <c r="AF73" s="92"/>
      <c r="AG73" s="92"/>
      <c r="AH73" s="93"/>
      <c r="AI73" s="27">
        <v>2988.6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27">
        <v>2988.6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27">
        <f t="shared" si="0"/>
        <v>0</v>
      </c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31.5" customHeight="1" x14ac:dyDescent="0.2">
      <c r="A74" s="19"/>
      <c r="B74" s="19"/>
      <c r="C74" s="20" t="s">
        <v>283</v>
      </c>
      <c r="D74" s="21"/>
      <c r="E74" s="21"/>
      <c r="F74" s="22"/>
      <c r="G74" s="117" t="s">
        <v>314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117" t="s">
        <v>105</v>
      </c>
      <c r="U74" s="92"/>
      <c r="V74" s="92"/>
      <c r="W74" s="92"/>
      <c r="X74" s="93"/>
      <c r="Y74" s="117" t="s">
        <v>162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0"/>
        <v>0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s="12" customFormat="1" ht="27" customHeight="1" x14ac:dyDescent="0.2">
      <c r="A75" s="28"/>
      <c r="B75" s="28"/>
      <c r="C75" s="29" t="s">
        <v>283</v>
      </c>
      <c r="D75" s="30"/>
      <c r="E75" s="30"/>
      <c r="F75" s="31"/>
      <c r="G75" s="117" t="s">
        <v>315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117" t="s">
        <v>105</v>
      </c>
      <c r="U75" s="92"/>
      <c r="V75" s="92"/>
      <c r="W75" s="92"/>
      <c r="X75" s="93"/>
      <c r="Y75" s="117" t="s">
        <v>162</v>
      </c>
      <c r="Z75" s="92"/>
      <c r="AA75" s="92"/>
      <c r="AB75" s="92"/>
      <c r="AC75" s="92"/>
      <c r="AD75" s="92"/>
      <c r="AE75" s="92"/>
      <c r="AF75" s="92"/>
      <c r="AG75" s="92"/>
      <c r="AH75" s="93"/>
      <c r="AI75" s="27">
        <v>370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187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0"/>
        <v>-183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23.25" customHeight="1" x14ac:dyDescent="0.2">
      <c r="A76" s="19"/>
      <c r="B76" s="19"/>
      <c r="C76" s="20" t="s">
        <v>283</v>
      </c>
      <c r="D76" s="21"/>
      <c r="E76" s="21"/>
      <c r="F76" s="22"/>
      <c r="G76" s="116" t="s">
        <v>94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116" t="s">
        <v>87</v>
      </c>
      <c r="U76" s="33"/>
      <c r="V76" s="33"/>
      <c r="W76" s="33"/>
      <c r="X76" s="34"/>
      <c r="Y76" s="117"/>
      <c r="Z76" s="92"/>
      <c r="AA76" s="92"/>
      <c r="AB76" s="92"/>
      <c r="AC76" s="92"/>
      <c r="AD76" s="92"/>
      <c r="AE76" s="92"/>
      <c r="AF76" s="92"/>
      <c r="AG76" s="92"/>
      <c r="AH76" s="93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s="12" customFormat="1" ht="39" customHeight="1" x14ac:dyDescent="0.2">
      <c r="A77" s="28"/>
      <c r="B77" s="28"/>
      <c r="C77" s="29" t="s">
        <v>283</v>
      </c>
      <c r="D77" s="30"/>
      <c r="E77" s="30"/>
      <c r="F77" s="31"/>
      <c r="G77" s="117" t="s">
        <v>316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117" t="s">
        <v>289</v>
      </c>
      <c r="U77" s="92"/>
      <c r="V77" s="92"/>
      <c r="W77" s="92"/>
      <c r="X77" s="93"/>
      <c r="Y77" s="116" t="s">
        <v>87</v>
      </c>
      <c r="Z77" s="33"/>
      <c r="AA77" s="33"/>
      <c r="AB77" s="33"/>
      <c r="AC77" s="33"/>
      <c r="AD77" s="33"/>
      <c r="AE77" s="33"/>
      <c r="AF77" s="33"/>
      <c r="AG77" s="33"/>
      <c r="AH77" s="34"/>
      <c r="AI77" s="27"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f t="shared" ref="BC77" si="2">AS77-AI77</f>
        <v>0</v>
      </c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ht="19.5" customHeight="1" x14ac:dyDescent="0.2">
      <c r="A78" s="19"/>
      <c r="B78" s="19"/>
      <c r="C78" s="20" t="s">
        <v>283</v>
      </c>
      <c r="D78" s="21"/>
      <c r="E78" s="21"/>
      <c r="F78" s="22"/>
      <c r="G78" s="116" t="s">
        <v>100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116" t="s">
        <v>87</v>
      </c>
      <c r="U78" s="33"/>
      <c r="V78" s="33"/>
      <c r="W78" s="33"/>
      <c r="X78" s="34"/>
      <c r="Y78" s="117"/>
      <c r="Z78" s="92"/>
      <c r="AA78" s="92"/>
      <c r="AB78" s="92"/>
      <c r="AC78" s="92"/>
      <c r="AD78" s="92"/>
      <c r="AE78" s="92"/>
      <c r="AF78" s="92"/>
      <c r="AG78" s="92"/>
      <c r="AH78" s="93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s="12" customFormat="1" ht="31.5" customHeight="1" x14ac:dyDescent="0.2">
      <c r="A79" s="28"/>
      <c r="B79" s="28"/>
      <c r="C79" s="29" t="s">
        <v>283</v>
      </c>
      <c r="D79" s="30"/>
      <c r="E79" s="30"/>
      <c r="F79" s="31"/>
      <c r="G79" s="117" t="s">
        <v>317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117" t="s">
        <v>105</v>
      </c>
      <c r="U79" s="92"/>
      <c r="V79" s="92"/>
      <c r="W79" s="92"/>
      <c r="X79" s="93"/>
      <c r="Y79" s="117" t="s">
        <v>102</v>
      </c>
      <c r="Z79" s="92"/>
      <c r="AA79" s="92"/>
      <c r="AB79" s="92"/>
      <c r="AC79" s="92"/>
      <c r="AD79" s="92"/>
      <c r="AE79" s="92"/>
      <c r="AF79" s="92"/>
      <c r="AG79" s="92"/>
      <c r="AH79" s="93"/>
      <c r="AI79" s="27"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0"/>
        <v>0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ht="22.5" customHeight="1" x14ac:dyDescent="0.2">
      <c r="A80" s="19"/>
      <c r="B80" s="19"/>
      <c r="C80" s="20" t="s">
        <v>283</v>
      </c>
      <c r="D80" s="21"/>
      <c r="E80" s="21"/>
      <c r="F80" s="22"/>
      <c r="G80" s="116" t="s">
        <v>138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116" t="s">
        <v>87</v>
      </c>
      <c r="U80" s="33"/>
      <c r="V80" s="33"/>
      <c r="W80" s="33"/>
      <c r="X80" s="34"/>
      <c r="Y80" s="117"/>
      <c r="Z80" s="92"/>
      <c r="AA80" s="92"/>
      <c r="AB80" s="92"/>
      <c r="AC80" s="92"/>
      <c r="AD80" s="92"/>
      <c r="AE80" s="92"/>
      <c r="AF80" s="92"/>
      <c r="AG80" s="92"/>
      <c r="AH80" s="93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79" ht="15.75" customHeight="1" x14ac:dyDescent="0.2">
      <c r="A81" s="19"/>
      <c r="B81" s="19"/>
      <c r="C81" s="20" t="s">
        <v>312</v>
      </c>
      <c r="D81" s="21"/>
      <c r="E81" s="21"/>
      <c r="F81" s="22"/>
      <c r="G81" s="118" t="s">
        <v>318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7" t="s">
        <v>141</v>
      </c>
      <c r="U81" s="92"/>
      <c r="V81" s="92"/>
      <c r="W81" s="92"/>
      <c r="X81" s="93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>
        <v>100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27"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>
        <f t="shared" ref="BC81" si="3">AS81-AI81</f>
        <v>-100</v>
      </c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x14ac:dyDescent="0.2"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79" s="2" customFormat="1" ht="15.75" customHeight="1" x14ac:dyDescent="0.2">
      <c r="A83" s="61" t="s">
        <v>34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</row>
    <row r="84" spans="1:79" ht="15" customHeight="1" x14ac:dyDescent="0.2">
      <c r="A84" s="78" t="s">
        <v>111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6" spans="1:79" ht="39.950000000000003" customHeight="1" x14ac:dyDescent="0.2">
      <c r="A86" s="55" t="s">
        <v>22</v>
      </c>
      <c r="B86" s="55"/>
      <c r="C86" s="55"/>
      <c r="D86" s="55" t="s">
        <v>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79" t="s">
        <v>14</v>
      </c>
      <c r="R86" s="80"/>
      <c r="S86" s="80"/>
      <c r="T86" s="80"/>
      <c r="U86" s="81"/>
      <c r="V86" s="55" t="s">
        <v>41</v>
      </c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 t="s">
        <v>42</v>
      </c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 t="s">
        <v>43</v>
      </c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 t="s">
        <v>44</v>
      </c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</row>
    <row r="87" spans="1:79" ht="33.950000000000003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82"/>
      <c r="R87" s="83"/>
      <c r="S87" s="83"/>
      <c r="T87" s="83"/>
      <c r="U87" s="84"/>
      <c r="V87" s="55" t="s">
        <v>10</v>
      </c>
      <c r="W87" s="55"/>
      <c r="X87" s="55"/>
      <c r="Y87" s="55"/>
      <c r="Z87" s="55" t="s">
        <v>9</v>
      </c>
      <c r="AA87" s="55"/>
      <c r="AB87" s="55"/>
      <c r="AC87" s="55"/>
      <c r="AD87" s="55" t="s">
        <v>23</v>
      </c>
      <c r="AE87" s="55"/>
      <c r="AF87" s="55"/>
      <c r="AG87" s="55"/>
      <c r="AH87" s="55" t="s">
        <v>10</v>
      </c>
      <c r="AI87" s="55"/>
      <c r="AJ87" s="55"/>
      <c r="AK87" s="55"/>
      <c r="AL87" s="55" t="s">
        <v>9</v>
      </c>
      <c r="AM87" s="55"/>
      <c r="AN87" s="55"/>
      <c r="AO87" s="55"/>
      <c r="AP87" s="55" t="s">
        <v>23</v>
      </c>
      <c r="AQ87" s="55"/>
      <c r="AR87" s="55"/>
      <c r="AS87" s="55"/>
      <c r="AT87" s="55" t="s">
        <v>10</v>
      </c>
      <c r="AU87" s="55"/>
      <c r="AV87" s="55"/>
      <c r="AW87" s="55"/>
      <c r="AX87" s="55" t="s">
        <v>9</v>
      </c>
      <c r="AY87" s="55"/>
      <c r="AZ87" s="55"/>
      <c r="BA87" s="55"/>
      <c r="BB87" s="55" t="s">
        <v>23</v>
      </c>
      <c r="BC87" s="55"/>
      <c r="BD87" s="55"/>
      <c r="BE87" s="55"/>
      <c r="BF87" s="55" t="s">
        <v>10</v>
      </c>
      <c r="BG87" s="55"/>
      <c r="BH87" s="55"/>
      <c r="BI87" s="55"/>
      <c r="BJ87" s="55" t="s">
        <v>9</v>
      </c>
      <c r="BK87" s="55"/>
      <c r="BL87" s="55"/>
      <c r="BM87" s="55"/>
      <c r="BN87" s="55" t="s">
        <v>23</v>
      </c>
      <c r="BO87" s="55"/>
      <c r="BP87" s="55"/>
      <c r="BQ87" s="55"/>
    </row>
    <row r="88" spans="1:79" ht="15" customHeight="1" x14ac:dyDescent="0.2">
      <c r="A88" s="55">
        <v>1</v>
      </c>
      <c r="B88" s="55"/>
      <c r="C88" s="55"/>
      <c r="D88" s="55">
        <v>2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85">
        <v>3</v>
      </c>
      <c r="R88" s="86"/>
      <c r="S88" s="86"/>
      <c r="T88" s="86"/>
      <c r="U88" s="87"/>
      <c r="V88" s="55">
        <v>4</v>
      </c>
      <c r="W88" s="55"/>
      <c r="X88" s="55"/>
      <c r="Y88" s="55"/>
      <c r="Z88" s="55">
        <v>5</v>
      </c>
      <c r="AA88" s="55"/>
      <c r="AB88" s="55"/>
      <c r="AC88" s="55"/>
      <c r="AD88" s="55">
        <v>6</v>
      </c>
      <c r="AE88" s="55"/>
      <c r="AF88" s="55"/>
      <c r="AG88" s="55"/>
      <c r="AH88" s="55">
        <v>7</v>
      </c>
      <c r="AI88" s="55"/>
      <c r="AJ88" s="55"/>
      <c r="AK88" s="55"/>
      <c r="AL88" s="55">
        <v>8</v>
      </c>
      <c r="AM88" s="55"/>
      <c r="AN88" s="55"/>
      <c r="AO88" s="55"/>
      <c r="AP88" s="55">
        <v>9</v>
      </c>
      <c r="AQ88" s="55"/>
      <c r="AR88" s="55"/>
      <c r="AS88" s="55"/>
      <c r="AT88" s="55">
        <v>10</v>
      </c>
      <c r="AU88" s="55"/>
      <c r="AV88" s="55"/>
      <c r="AW88" s="55"/>
      <c r="AX88" s="55">
        <v>11</v>
      </c>
      <c r="AY88" s="55"/>
      <c r="AZ88" s="55"/>
      <c r="BA88" s="55"/>
      <c r="BB88" s="55">
        <v>12</v>
      </c>
      <c r="BC88" s="55"/>
      <c r="BD88" s="55"/>
      <c r="BE88" s="55"/>
      <c r="BF88" s="55">
        <v>13</v>
      </c>
      <c r="BG88" s="55"/>
      <c r="BH88" s="55"/>
      <c r="BI88" s="55"/>
      <c r="BJ88" s="55">
        <v>14</v>
      </c>
      <c r="BK88" s="55"/>
      <c r="BL88" s="55"/>
      <c r="BM88" s="55"/>
      <c r="BN88" s="55">
        <v>15</v>
      </c>
      <c r="BO88" s="55"/>
      <c r="BP88" s="55"/>
      <c r="BQ88" s="55"/>
    </row>
    <row r="89" spans="1:79" ht="9" hidden="1" customHeight="1" x14ac:dyDescent="0.2">
      <c r="A89" s="69" t="s">
        <v>58</v>
      </c>
      <c r="B89" s="70"/>
      <c r="C89" s="71"/>
      <c r="D89" s="72" t="s">
        <v>55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69" t="s">
        <v>53</v>
      </c>
      <c r="R89" s="70"/>
      <c r="S89" s="70"/>
      <c r="T89" s="70"/>
      <c r="U89" s="71"/>
      <c r="V89" s="66" t="s">
        <v>45</v>
      </c>
      <c r="W89" s="67"/>
      <c r="X89" s="67"/>
      <c r="Y89" s="68"/>
      <c r="Z89" s="66" t="s">
        <v>59</v>
      </c>
      <c r="AA89" s="67"/>
      <c r="AB89" s="67"/>
      <c r="AC89" s="68"/>
      <c r="AD89" s="52" t="s">
        <v>62</v>
      </c>
      <c r="AE89" s="53"/>
      <c r="AF89" s="53"/>
      <c r="AG89" s="54"/>
      <c r="AH89" s="66" t="s">
        <v>47</v>
      </c>
      <c r="AI89" s="67"/>
      <c r="AJ89" s="67"/>
      <c r="AK89" s="68"/>
      <c r="AL89" s="66" t="s">
        <v>46</v>
      </c>
      <c r="AM89" s="67"/>
      <c r="AN89" s="67"/>
      <c r="AO89" s="68"/>
      <c r="AP89" s="52" t="s">
        <v>62</v>
      </c>
      <c r="AQ89" s="53"/>
      <c r="AR89" s="53"/>
      <c r="AS89" s="54"/>
      <c r="AT89" s="66" t="s">
        <v>48</v>
      </c>
      <c r="AU89" s="67"/>
      <c r="AV89" s="67"/>
      <c r="AW89" s="68"/>
      <c r="AX89" s="66" t="s">
        <v>49</v>
      </c>
      <c r="AY89" s="67"/>
      <c r="AZ89" s="67"/>
      <c r="BA89" s="68"/>
      <c r="BB89" s="52" t="s">
        <v>62</v>
      </c>
      <c r="BC89" s="53"/>
      <c r="BD89" s="53"/>
      <c r="BE89" s="54"/>
      <c r="BF89" s="75" t="s">
        <v>60</v>
      </c>
      <c r="BG89" s="76"/>
      <c r="BH89" s="76"/>
      <c r="BI89" s="77"/>
      <c r="BJ89" s="66" t="s">
        <v>61</v>
      </c>
      <c r="BK89" s="67"/>
      <c r="BL89" s="67"/>
      <c r="BM89" s="68"/>
      <c r="BN89" s="52" t="s">
        <v>62</v>
      </c>
      <c r="BO89" s="53"/>
      <c r="BP89" s="53"/>
      <c r="BQ89" s="54"/>
      <c r="CA89" s="1" t="s">
        <v>76</v>
      </c>
    </row>
    <row r="90" spans="1:79" s="12" customFormat="1" ht="15.75" customHeight="1" x14ac:dyDescent="0.2">
      <c r="A90" s="65" t="s">
        <v>87</v>
      </c>
      <c r="B90" s="42"/>
      <c r="C90" s="43"/>
      <c r="D90" s="32" t="s">
        <v>88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4"/>
      <c r="Q90" s="65"/>
      <c r="R90" s="42"/>
      <c r="S90" s="42"/>
      <c r="T90" s="42"/>
      <c r="U90" s="43"/>
      <c r="V90" s="56"/>
      <c r="W90" s="57"/>
      <c r="X90" s="57"/>
      <c r="Y90" s="58"/>
      <c r="Z90" s="56"/>
      <c r="AA90" s="57"/>
      <c r="AB90" s="57"/>
      <c r="AC90" s="58"/>
      <c r="AD90" s="56">
        <f>V90+Z90</f>
        <v>0</v>
      </c>
      <c r="AE90" s="57"/>
      <c r="AF90" s="57"/>
      <c r="AG90" s="58"/>
      <c r="AH90" s="56"/>
      <c r="AI90" s="57"/>
      <c r="AJ90" s="57"/>
      <c r="AK90" s="58"/>
      <c r="AL90" s="56"/>
      <c r="AM90" s="57"/>
      <c r="AN90" s="57"/>
      <c r="AO90" s="58"/>
      <c r="AP90" s="56">
        <f>AH90+AL90</f>
        <v>0</v>
      </c>
      <c r="AQ90" s="57"/>
      <c r="AR90" s="57"/>
      <c r="AS90" s="58"/>
      <c r="AT90" s="56"/>
      <c r="AU90" s="57"/>
      <c r="AV90" s="57"/>
      <c r="AW90" s="58"/>
      <c r="AX90" s="56"/>
      <c r="AY90" s="57"/>
      <c r="AZ90" s="57"/>
      <c r="BA90" s="58"/>
      <c r="BB90" s="56">
        <f>AT90+AX90</f>
        <v>0</v>
      </c>
      <c r="BC90" s="57"/>
      <c r="BD90" s="57"/>
      <c r="BE90" s="58"/>
      <c r="BF90" s="62"/>
      <c r="BG90" s="63"/>
      <c r="BH90" s="63"/>
      <c r="BI90" s="64"/>
      <c r="BJ90" s="56"/>
      <c r="BK90" s="57"/>
      <c r="BL90" s="57"/>
      <c r="BM90" s="58"/>
      <c r="BN90" s="56">
        <f>BF90+BJ90</f>
        <v>0</v>
      </c>
      <c r="BO90" s="57"/>
      <c r="BP90" s="57"/>
      <c r="BQ90" s="58"/>
      <c r="CA90" s="12" t="s">
        <v>77</v>
      </c>
    </row>
    <row r="93" spans="1:79" ht="15.75" customHeight="1" x14ac:dyDescent="0.2">
      <c r="A93" s="59" t="s">
        <v>35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79" ht="15.75" customHeight="1" x14ac:dyDescent="0.2">
      <c r="A94" s="59" t="s">
        <v>36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79" ht="18.75" customHeight="1" x14ac:dyDescent="0.2">
      <c r="A95" s="59" t="s">
        <v>37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79" ht="12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8" spans="1:60" ht="42" customHeight="1" x14ac:dyDescent="0.2">
      <c r="A98" s="47" t="s">
        <v>107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5"/>
      <c r="AO98" s="5"/>
      <c r="AP98" s="50" t="s">
        <v>109</v>
      </c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</row>
    <row r="99" spans="1:60" x14ac:dyDescent="0.2">
      <c r="W99" s="46" t="s">
        <v>38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6"/>
      <c r="AO99" s="6"/>
      <c r="AP99" s="46" t="s">
        <v>39</v>
      </c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</row>
    <row r="102" spans="1:60" ht="31.5" customHeight="1" x14ac:dyDescent="0.2">
      <c r="A102" s="47" t="s">
        <v>108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5"/>
      <c r="AO102" s="5"/>
      <c r="AP102" s="50" t="s">
        <v>110</v>
      </c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</row>
    <row r="103" spans="1:60" x14ac:dyDescent="0.2">
      <c r="W103" s="46" t="s">
        <v>38</v>
      </c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6"/>
      <c r="AO103" s="6"/>
      <c r="AP103" s="46" t="s">
        <v>39</v>
      </c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</row>
  </sheetData>
  <mergeCells count="513">
    <mergeCell ref="BC81:BL81"/>
    <mergeCell ref="A70:B70"/>
    <mergeCell ref="C70:F70"/>
    <mergeCell ref="G70:S70"/>
    <mergeCell ref="G81:S81"/>
    <mergeCell ref="A81:B81"/>
    <mergeCell ref="C81:F81"/>
    <mergeCell ref="T81:X81"/>
    <mergeCell ref="Y81:AH81"/>
    <mergeCell ref="AI81:AR8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BC70:BL70"/>
    <mergeCell ref="C67:F67"/>
    <mergeCell ref="G67:S67"/>
    <mergeCell ref="A68:B68"/>
    <mergeCell ref="C68:F68"/>
    <mergeCell ref="G68:S68"/>
    <mergeCell ref="A69:B69"/>
    <mergeCell ref="C69:F69"/>
    <mergeCell ref="G69:S69"/>
    <mergeCell ref="AS81:BB81"/>
    <mergeCell ref="T70:X70"/>
    <mergeCell ref="Y70:AH70"/>
    <mergeCell ref="AI70:AR70"/>
    <mergeCell ref="AS70:BB70"/>
    <mergeCell ref="A67:B67"/>
    <mergeCell ref="T68:X68"/>
    <mergeCell ref="Y68:AH68"/>
    <mergeCell ref="AI68:AR68"/>
    <mergeCell ref="AS68:BB68"/>
    <mergeCell ref="AI73:AR73"/>
    <mergeCell ref="AS75:BB75"/>
    <mergeCell ref="AS77:BB77"/>
    <mergeCell ref="AS79:BB79"/>
    <mergeCell ref="A61:B61"/>
    <mergeCell ref="C61:F61"/>
    <mergeCell ref="G61:S61"/>
    <mergeCell ref="A62:B62"/>
    <mergeCell ref="C62:F62"/>
    <mergeCell ref="G62:S62"/>
    <mergeCell ref="A63:B63"/>
    <mergeCell ref="C63:F63"/>
    <mergeCell ref="G63:S63"/>
    <mergeCell ref="A64:B64"/>
    <mergeCell ref="C64:F64"/>
    <mergeCell ref="G64:S64"/>
    <mergeCell ref="A65:B65"/>
    <mergeCell ref="C65:F65"/>
    <mergeCell ref="G65:S65"/>
    <mergeCell ref="A66:B66"/>
    <mergeCell ref="C66:F66"/>
    <mergeCell ref="G66:S66"/>
    <mergeCell ref="BC68:BL68"/>
    <mergeCell ref="T69:X69"/>
    <mergeCell ref="Y69:AH69"/>
    <mergeCell ref="AI69:AR69"/>
    <mergeCell ref="AS69:BB69"/>
    <mergeCell ref="BC69:BL69"/>
    <mergeCell ref="T66:X66"/>
    <mergeCell ref="Y66:AH66"/>
    <mergeCell ref="AI66:AR66"/>
    <mergeCell ref="AS66:BB66"/>
    <mergeCell ref="BC66:BL66"/>
    <mergeCell ref="T67:X67"/>
    <mergeCell ref="Y67:AH67"/>
    <mergeCell ref="AI67:AR67"/>
    <mergeCell ref="AS67:BB67"/>
    <mergeCell ref="BC67:BL67"/>
    <mergeCell ref="AI63:AR63"/>
    <mergeCell ref="AS63:BB63"/>
    <mergeCell ref="BC63:BL63"/>
    <mergeCell ref="T64:X64"/>
    <mergeCell ref="Y64:AH64"/>
    <mergeCell ref="AI64:AR64"/>
    <mergeCell ref="AS64:BB64"/>
    <mergeCell ref="BC64:BL64"/>
    <mergeCell ref="T65:X65"/>
    <mergeCell ref="Y65:AH65"/>
    <mergeCell ref="AI65:AR65"/>
    <mergeCell ref="AS65:BB65"/>
    <mergeCell ref="BC65:BL65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AQ39:AT39"/>
    <mergeCell ref="AU39:AX39"/>
    <mergeCell ref="AE40:AH40"/>
    <mergeCell ref="AI40:AL40"/>
    <mergeCell ref="B39:E39"/>
    <mergeCell ref="F39:I39"/>
    <mergeCell ref="J39:Z39"/>
    <mergeCell ref="AA39:AD39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50:BQ50"/>
    <mergeCell ref="AQ49:AV49"/>
    <mergeCell ref="AW49:AZ49"/>
    <mergeCell ref="BA49:BD49"/>
    <mergeCell ref="BE49:BH49"/>
    <mergeCell ref="BI49:BQ49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A55:BL55"/>
    <mergeCell ref="BE52:BH52"/>
    <mergeCell ref="BI52:BQ52"/>
    <mergeCell ref="A53:P53"/>
    <mergeCell ref="Q53:U53"/>
    <mergeCell ref="A51:P51"/>
    <mergeCell ref="Q51:U51"/>
    <mergeCell ref="V51:Z51"/>
    <mergeCell ref="AA51:AF51"/>
    <mergeCell ref="AG51:AK51"/>
    <mergeCell ref="AL51:AP51"/>
    <mergeCell ref="AQ52:AV52"/>
    <mergeCell ref="AW52:AZ52"/>
    <mergeCell ref="BA52:BD52"/>
    <mergeCell ref="BA53:BD53"/>
    <mergeCell ref="BE53:BH53"/>
    <mergeCell ref="BI53:BQ53"/>
    <mergeCell ref="V53:Z53"/>
    <mergeCell ref="AA53:AF53"/>
    <mergeCell ref="AG53:AK53"/>
    <mergeCell ref="AL53:AP53"/>
    <mergeCell ref="AQ53:AV53"/>
    <mergeCell ref="AW53:AZ53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T86:BE86"/>
    <mergeCell ref="BF86:BQ86"/>
    <mergeCell ref="V87:Y87"/>
    <mergeCell ref="BJ88:BM88"/>
    <mergeCell ref="BN88:BQ88"/>
    <mergeCell ref="AP88:AS88"/>
    <mergeCell ref="G60:S60"/>
    <mergeCell ref="T60:X60"/>
    <mergeCell ref="Y60:AH60"/>
    <mergeCell ref="AI60:AR60"/>
    <mergeCell ref="AS60:BB60"/>
    <mergeCell ref="BC60:BL60"/>
    <mergeCell ref="T61:X61"/>
    <mergeCell ref="Y61:AH61"/>
    <mergeCell ref="AI61:AR61"/>
    <mergeCell ref="AS61:BB61"/>
    <mergeCell ref="BC61:BL61"/>
    <mergeCell ref="T62:X62"/>
    <mergeCell ref="Y62:AH62"/>
    <mergeCell ref="AI62:AR62"/>
    <mergeCell ref="AS62:BB62"/>
    <mergeCell ref="BC62:BL62"/>
    <mergeCell ref="T63:X63"/>
    <mergeCell ref="Y63:AH63"/>
    <mergeCell ref="A88:C88"/>
    <mergeCell ref="D88:P88"/>
    <mergeCell ref="Q88:U88"/>
    <mergeCell ref="V88:Y88"/>
    <mergeCell ref="Z88:AC88"/>
    <mergeCell ref="Z87:AC87"/>
    <mergeCell ref="AD87:AG87"/>
    <mergeCell ref="AH87:AK87"/>
    <mergeCell ref="AL87:AO87"/>
    <mergeCell ref="A86:C87"/>
    <mergeCell ref="D86:P87"/>
    <mergeCell ref="Q86:U87"/>
    <mergeCell ref="V86:AG86"/>
    <mergeCell ref="AH86:AS86"/>
    <mergeCell ref="BJ87:BM87"/>
    <mergeCell ref="BN87:BQ87"/>
    <mergeCell ref="AP87:AS87"/>
    <mergeCell ref="AT87:AW87"/>
    <mergeCell ref="AT88:AW88"/>
    <mergeCell ref="AX88:BA88"/>
    <mergeCell ref="BJ89:BM89"/>
    <mergeCell ref="BN89:BQ89"/>
    <mergeCell ref="AP89:AS89"/>
    <mergeCell ref="AT89:AW89"/>
    <mergeCell ref="AX89:BA89"/>
    <mergeCell ref="BB89:BE89"/>
    <mergeCell ref="AX87:BA87"/>
    <mergeCell ref="BB87:BE87"/>
    <mergeCell ref="BF87:BI87"/>
    <mergeCell ref="BN90:BQ90"/>
    <mergeCell ref="BF89:BI89"/>
    <mergeCell ref="BB88:BE88"/>
    <mergeCell ref="BF88:BI88"/>
    <mergeCell ref="A89:C89"/>
    <mergeCell ref="D89:P89"/>
    <mergeCell ref="A93:BL93"/>
    <mergeCell ref="A94:BL94"/>
    <mergeCell ref="A90:C90"/>
    <mergeCell ref="D90:P90"/>
    <mergeCell ref="Q90:U90"/>
    <mergeCell ref="V90:Y90"/>
    <mergeCell ref="Z90:AC90"/>
    <mergeCell ref="AD90:AG90"/>
    <mergeCell ref="AH90:AK90"/>
    <mergeCell ref="AH89:AK89"/>
    <mergeCell ref="AL89:AO89"/>
    <mergeCell ref="Q89:U89"/>
    <mergeCell ref="V89:Y89"/>
    <mergeCell ref="Z89:AC89"/>
    <mergeCell ref="AD89:AG89"/>
    <mergeCell ref="AD88:AG88"/>
    <mergeCell ref="AH88:AK88"/>
    <mergeCell ref="AL88:AO88"/>
    <mergeCell ref="A95:BL95"/>
    <mergeCell ref="A96:BL96"/>
    <mergeCell ref="AL90:AO90"/>
    <mergeCell ref="AP90:AS90"/>
    <mergeCell ref="AT90:AW90"/>
    <mergeCell ref="AX90:BA90"/>
    <mergeCell ref="BB90:BE90"/>
    <mergeCell ref="BF90:BI90"/>
    <mergeCell ref="W103:AM103"/>
    <mergeCell ref="AP103:BH103"/>
    <mergeCell ref="A98:V98"/>
    <mergeCell ref="W98:AM98"/>
    <mergeCell ref="AP98:BH98"/>
    <mergeCell ref="W99:AM99"/>
    <mergeCell ref="AP99:BH99"/>
    <mergeCell ref="A102:V102"/>
    <mergeCell ref="W102:AM102"/>
    <mergeCell ref="AP102:BH102"/>
    <mergeCell ref="BJ90:BM90"/>
    <mergeCell ref="A83:BQ83"/>
    <mergeCell ref="A84:BL84"/>
    <mergeCell ref="AS59:BB59"/>
    <mergeCell ref="BC59:BL59"/>
    <mergeCell ref="A60:B60"/>
    <mergeCell ref="C60:F60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G73:S73"/>
    <mergeCell ref="T73:X73"/>
    <mergeCell ref="Y73:AH73"/>
    <mergeCell ref="AE39:AH39"/>
    <mergeCell ref="AI39:AL39"/>
    <mergeCell ref="AM39:AP3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52:P52"/>
    <mergeCell ref="Q52:U52"/>
    <mergeCell ref="V52:Z52"/>
    <mergeCell ref="AA52:AF52"/>
    <mergeCell ref="AG52:AK52"/>
    <mergeCell ref="AL52:AP52"/>
    <mergeCell ref="A50:P50"/>
    <mergeCell ref="Q50:U50"/>
    <mergeCell ref="V50:Z50"/>
    <mergeCell ref="AA50:AF50"/>
    <mergeCell ref="AG50:AK50"/>
    <mergeCell ref="AL50:AP50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</mergeCells>
  <conditionalFormatting sqref="C60:F70">
    <cfRule type="cellIs" dxfId="259" priority="12" stopIfTrue="1" operator="equal">
      <formula>$C59</formula>
    </cfRule>
  </conditionalFormatting>
  <conditionalFormatting sqref="C71:F71">
    <cfRule type="cellIs" dxfId="258" priority="11" stopIfTrue="1" operator="equal">
      <formula>$C60</formula>
    </cfRule>
  </conditionalFormatting>
  <conditionalFormatting sqref="C72:F72">
    <cfRule type="cellIs" dxfId="257" priority="10" stopIfTrue="1" operator="equal">
      <formula>$C71</formula>
    </cfRule>
  </conditionalFormatting>
  <conditionalFormatting sqref="C73:F73">
    <cfRule type="cellIs" dxfId="256" priority="9" stopIfTrue="1" operator="equal">
      <formula>$C72</formula>
    </cfRule>
  </conditionalFormatting>
  <conditionalFormatting sqref="C74:F74">
    <cfRule type="cellIs" dxfId="255" priority="8" stopIfTrue="1" operator="equal">
      <formula>$C73</formula>
    </cfRule>
  </conditionalFormatting>
  <conditionalFormatting sqref="C75:F75">
    <cfRule type="cellIs" dxfId="254" priority="7" stopIfTrue="1" operator="equal">
      <formula>$C74</formula>
    </cfRule>
  </conditionalFormatting>
  <conditionalFormatting sqref="C76:F76">
    <cfRule type="cellIs" dxfId="253" priority="6" stopIfTrue="1" operator="equal">
      <formula>$C75</formula>
    </cfRule>
  </conditionalFormatting>
  <conditionalFormatting sqref="C77:F77">
    <cfRule type="cellIs" dxfId="252" priority="5" stopIfTrue="1" operator="equal">
      <formula>$C76</formula>
    </cfRule>
  </conditionalFormatting>
  <conditionalFormatting sqref="C78:F78">
    <cfRule type="cellIs" dxfId="251" priority="4" stopIfTrue="1" operator="equal">
      <formula>$C77</formula>
    </cfRule>
  </conditionalFormatting>
  <conditionalFormatting sqref="C79:F79">
    <cfRule type="cellIs" dxfId="250" priority="3" stopIfTrue="1" operator="equal">
      <formula>$C78</formula>
    </cfRule>
  </conditionalFormatting>
  <conditionalFormatting sqref="C80:F81">
    <cfRule type="cellIs" dxfId="249" priority="2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104"/>
  <sheetViews>
    <sheetView topLeftCell="A66" zoomScaleNormal="100" workbookViewId="0">
      <selection activeCell="AI75" sqref="AI75:AR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333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4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280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3.2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280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27.95" customHeight="1" x14ac:dyDescent="0.2">
      <c r="A18" s="4" t="s">
        <v>28</v>
      </c>
      <c r="B18" s="108" t="s">
        <v>264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261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263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2495.6469999999999</v>
      </c>
      <c r="B28" s="27"/>
      <c r="C28" s="27"/>
      <c r="D28" s="27"/>
      <c r="E28" s="27"/>
      <c r="F28" s="27"/>
      <c r="G28" s="27"/>
      <c r="H28" s="27">
        <v>51.872</v>
      </c>
      <c r="I28" s="27"/>
      <c r="J28" s="27"/>
      <c r="K28" s="27"/>
      <c r="L28" s="27"/>
      <c r="M28" s="27"/>
      <c r="N28" s="27"/>
      <c r="O28" s="27">
        <f>A28+H28</f>
        <v>2547.5189999999998</v>
      </c>
      <c r="P28" s="27"/>
      <c r="Q28" s="27"/>
      <c r="R28" s="27"/>
      <c r="S28" s="27"/>
      <c r="T28" s="27"/>
      <c r="U28" s="27"/>
      <c r="V28" s="27">
        <v>2442.8200400000001</v>
      </c>
      <c r="W28" s="27"/>
      <c r="X28" s="27"/>
      <c r="Y28" s="27"/>
      <c r="Z28" s="27"/>
      <c r="AA28" s="27"/>
      <c r="AB28" s="27"/>
      <c r="AC28" s="27">
        <v>51.642000000000003</v>
      </c>
      <c r="AD28" s="27"/>
      <c r="AE28" s="27"/>
      <c r="AF28" s="27"/>
      <c r="AG28" s="27"/>
      <c r="AH28" s="27"/>
      <c r="AI28" s="27"/>
      <c r="AJ28" s="27">
        <f>V28+AC28</f>
        <v>2494.4620399999999</v>
      </c>
      <c r="AK28" s="27"/>
      <c r="AL28" s="27"/>
      <c r="AM28" s="27"/>
      <c r="AN28" s="27"/>
      <c r="AO28" s="27"/>
      <c r="AP28" s="27"/>
      <c r="AQ28" s="27">
        <f>V28-A28</f>
        <v>-52.826959999999872</v>
      </c>
      <c r="AR28" s="27"/>
      <c r="AS28" s="27"/>
      <c r="AT28" s="27"/>
      <c r="AU28" s="27"/>
      <c r="AV28" s="27"/>
      <c r="AW28" s="27"/>
      <c r="AX28" s="27">
        <f>AC28-H28</f>
        <v>-0.22999999999999687</v>
      </c>
      <c r="AY28" s="27"/>
      <c r="AZ28" s="27"/>
      <c r="BA28" s="27"/>
      <c r="BB28" s="27"/>
      <c r="BC28" s="27"/>
      <c r="BD28" s="27"/>
      <c r="BE28" s="27">
        <f>AQ28+AX28</f>
        <v>-53.056959999999869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15.75" customHeight="1" x14ac:dyDescent="0.2">
      <c r="A38" s="11">
        <v>1</v>
      </c>
      <c r="B38" s="41" t="s">
        <v>264</v>
      </c>
      <c r="C38" s="42"/>
      <c r="D38" s="42"/>
      <c r="E38" s="43"/>
      <c r="F38" s="44" t="s">
        <v>262</v>
      </c>
      <c r="G38" s="45"/>
      <c r="H38" s="45"/>
      <c r="I38" s="45"/>
      <c r="J38" s="32" t="s">
        <v>263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2495.6469999999999</v>
      </c>
      <c r="AB38" s="18"/>
      <c r="AC38" s="18"/>
      <c r="AD38" s="18"/>
      <c r="AE38" s="18">
        <f>AE39</f>
        <v>51.872</v>
      </c>
      <c r="AF38" s="18"/>
      <c r="AG38" s="18"/>
      <c r="AH38" s="18"/>
      <c r="AI38" s="18">
        <f>AA38+AE38</f>
        <v>2547.5189999999998</v>
      </c>
      <c r="AJ38" s="18"/>
      <c r="AK38" s="18"/>
      <c r="AL38" s="18"/>
      <c r="AM38" s="18">
        <f>AM39</f>
        <v>2442.8200400000001</v>
      </c>
      <c r="AN38" s="18"/>
      <c r="AO38" s="18"/>
      <c r="AP38" s="18"/>
      <c r="AQ38" s="18">
        <f>AQ39</f>
        <v>51.642000000000003</v>
      </c>
      <c r="AR38" s="18"/>
      <c r="AS38" s="18"/>
      <c r="AT38" s="18"/>
      <c r="AU38" s="18">
        <f>AM38+AQ38</f>
        <v>2494.4620399999999</v>
      </c>
      <c r="AV38" s="18"/>
      <c r="AW38" s="18"/>
      <c r="AX38" s="18"/>
      <c r="AY38" s="18">
        <f>AM38-AA38</f>
        <v>-52.826959999999872</v>
      </c>
      <c r="AZ38" s="18"/>
      <c r="BA38" s="18"/>
      <c r="BB38" s="18"/>
      <c r="BC38" s="18">
        <f>AQ38-AE38</f>
        <v>-0.22999999999999687</v>
      </c>
      <c r="BD38" s="18"/>
      <c r="BE38" s="18"/>
      <c r="BF38" s="18"/>
      <c r="BG38" s="18">
        <f>AY38+BC38</f>
        <v>-53.056959999999869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17.25" customHeight="1" x14ac:dyDescent="0.2">
      <c r="A39" s="7">
        <v>2</v>
      </c>
      <c r="B39" s="102" t="s">
        <v>264</v>
      </c>
      <c r="C39" s="103"/>
      <c r="D39" s="103"/>
      <c r="E39" s="104"/>
      <c r="F39" s="105" t="s">
        <v>262</v>
      </c>
      <c r="G39" s="106"/>
      <c r="H39" s="106"/>
      <c r="I39" s="106"/>
      <c r="J39" s="23" t="s">
        <v>265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27">
        <v>2495.6469999999999</v>
      </c>
      <c r="AB39" s="27"/>
      <c r="AC39" s="27"/>
      <c r="AD39" s="27"/>
      <c r="AE39" s="27">
        <v>51.872</v>
      </c>
      <c r="AF39" s="27"/>
      <c r="AG39" s="27"/>
      <c r="AH39" s="27"/>
      <c r="AI39" s="27">
        <f>AA39+AE39</f>
        <v>2547.5189999999998</v>
      </c>
      <c r="AJ39" s="27"/>
      <c r="AK39" s="27"/>
      <c r="AL39" s="27"/>
      <c r="AM39" s="27">
        <v>2442.8200400000001</v>
      </c>
      <c r="AN39" s="27"/>
      <c r="AO39" s="27"/>
      <c r="AP39" s="27"/>
      <c r="AQ39" s="27">
        <v>51.642000000000003</v>
      </c>
      <c r="AR39" s="27"/>
      <c r="AS39" s="27"/>
      <c r="AT39" s="27"/>
      <c r="AU39" s="27">
        <f>AM39+AQ39</f>
        <v>2494.4620399999999</v>
      </c>
      <c r="AV39" s="27"/>
      <c r="AW39" s="27"/>
      <c r="AX39" s="27"/>
      <c r="AY39" s="27">
        <f>AM39-AA39</f>
        <v>-52.826959999999872</v>
      </c>
      <c r="AZ39" s="27"/>
      <c r="BA39" s="27"/>
      <c r="BB39" s="27"/>
      <c r="BC39" s="27">
        <f>AQ39-AE39</f>
        <v>-0.22999999999999687</v>
      </c>
      <c r="BD39" s="27"/>
      <c r="BE39" s="27"/>
      <c r="BF39" s="27"/>
      <c r="BG39" s="27">
        <f>AY39+BC39</f>
        <v>-53.056959999999869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2495.6469999999999</v>
      </c>
      <c r="AB40" s="18"/>
      <c r="AC40" s="18"/>
      <c r="AD40" s="18"/>
      <c r="AE40" s="18">
        <f t="shared" ref="AE40" si="0">AE38</f>
        <v>51.872</v>
      </c>
      <c r="AF40" s="18"/>
      <c r="AG40" s="18"/>
      <c r="AH40" s="18"/>
      <c r="AI40" s="18">
        <f t="shared" ref="AI40" si="1">AI38</f>
        <v>2547.5189999999998</v>
      </c>
      <c r="AJ40" s="18"/>
      <c r="AK40" s="18"/>
      <c r="AL40" s="18"/>
      <c r="AM40" s="18">
        <f>AM38</f>
        <v>2442.8200400000001</v>
      </c>
      <c r="AN40" s="18"/>
      <c r="AO40" s="18"/>
      <c r="AP40" s="18"/>
      <c r="AQ40" s="18">
        <f t="shared" ref="AQ40" si="2">AQ38</f>
        <v>51.642000000000003</v>
      </c>
      <c r="AR40" s="18"/>
      <c r="AS40" s="18"/>
      <c r="AT40" s="18"/>
      <c r="AU40" s="18">
        <f t="shared" ref="AU40" si="3">AU38</f>
        <v>2494.4620399999999</v>
      </c>
      <c r="AV40" s="18"/>
      <c r="AW40" s="18"/>
      <c r="AX40" s="18"/>
      <c r="AY40" s="18">
        <f>AM40-AA40</f>
        <v>-52.826959999999872</v>
      </c>
      <c r="AZ40" s="18"/>
      <c r="BA40" s="18"/>
      <c r="BB40" s="18"/>
      <c r="BC40" s="18">
        <f>AQ40-AE40</f>
        <v>-0.22999999999999687</v>
      </c>
      <c r="BD40" s="18"/>
      <c r="BE40" s="18"/>
      <c r="BF40" s="18"/>
      <c r="BG40" s="18">
        <f>AY40+BC40</f>
        <v>-53.056959999999869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7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7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7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CA49" s="1" t="s">
        <v>72</v>
      </c>
    </row>
    <row r="50" spans="1:79" ht="31.5" customHeight="1" x14ac:dyDescent="0.2">
      <c r="A50" s="91" t="s">
        <v>266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27">
        <v>2495.6469999999999</v>
      </c>
      <c r="R50" s="27"/>
      <c r="S50" s="27"/>
      <c r="T50" s="27"/>
      <c r="U50" s="27"/>
      <c r="V50" s="27">
        <v>0</v>
      </c>
      <c r="W50" s="27"/>
      <c r="X50" s="27"/>
      <c r="Y50" s="27"/>
      <c r="Z50" s="27"/>
      <c r="AA50" s="27">
        <f>Q50+V50</f>
        <v>2495.6469999999999</v>
      </c>
      <c r="AB50" s="27"/>
      <c r="AC50" s="27"/>
      <c r="AD50" s="27"/>
      <c r="AE50" s="27"/>
      <c r="AF50" s="27"/>
      <c r="AG50" s="27">
        <v>2442.8200400000001</v>
      </c>
      <c r="AH50" s="27"/>
      <c r="AI50" s="27"/>
      <c r="AJ50" s="27"/>
      <c r="AK50" s="27"/>
      <c r="AL50" s="27">
        <v>0</v>
      </c>
      <c r="AM50" s="27"/>
      <c r="AN50" s="27"/>
      <c r="AO50" s="27"/>
      <c r="AP50" s="27"/>
      <c r="AQ50" s="27">
        <f>AG50+AL50</f>
        <v>2442.8200400000001</v>
      </c>
      <c r="AR50" s="27"/>
      <c r="AS50" s="27"/>
      <c r="AT50" s="27"/>
      <c r="AU50" s="27"/>
      <c r="AV50" s="27"/>
      <c r="AW50" s="27">
        <f>AG50-Q50</f>
        <v>-52.826959999999872</v>
      </c>
      <c r="AX50" s="96"/>
      <c r="AY50" s="96"/>
      <c r="AZ50" s="96"/>
      <c r="BA50" s="27">
        <f>AL50-V50</f>
        <v>0</v>
      </c>
      <c r="BB50" s="96"/>
      <c r="BC50" s="96"/>
      <c r="BD50" s="96"/>
      <c r="BE50" s="27">
        <f>AW50+BA50</f>
        <v>-52.826959999999872</v>
      </c>
      <c r="BF50" s="96"/>
      <c r="BG50" s="96"/>
      <c r="BH50" s="96"/>
      <c r="BI50" s="97"/>
      <c r="BJ50" s="97"/>
      <c r="BK50" s="97"/>
      <c r="BL50" s="97"/>
      <c r="BM50" s="97"/>
      <c r="BN50" s="97"/>
      <c r="BO50" s="97"/>
      <c r="BP50" s="97"/>
      <c r="BQ50" s="97"/>
      <c r="CA50" s="1" t="s">
        <v>73</v>
      </c>
    </row>
    <row r="51" spans="1:79" ht="48" customHeight="1" x14ac:dyDescent="0.2">
      <c r="A51" s="91" t="s">
        <v>334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7">
        <v>0</v>
      </c>
      <c r="R51" s="27"/>
      <c r="S51" s="27"/>
      <c r="T51" s="27"/>
      <c r="U51" s="27"/>
      <c r="V51" s="27">
        <v>51.872</v>
      </c>
      <c r="W51" s="27"/>
      <c r="X51" s="27"/>
      <c r="Y51" s="27"/>
      <c r="Z51" s="27"/>
      <c r="AA51" s="27">
        <f>Q51+V51</f>
        <v>51.872</v>
      </c>
      <c r="AB51" s="27"/>
      <c r="AC51" s="27"/>
      <c r="AD51" s="27"/>
      <c r="AE51" s="27"/>
      <c r="AF51" s="27"/>
      <c r="AG51" s="27">
        <v>0</v>
      </c>
      <c r="AH51" s="27"/>
      <c r="AI51" s="27"/>
      <c r="AJ51" s="27"/>
      <c r="AK51" s="27"/>
      <c r="AL51" s="27">
        <v>51.642000000000003</v>
      </c>
      <c r="AM51" s="27"/>
      <c r="AN51" s="27"/>
      <c r="AO51" s="27"/>
      <c r="AP51" s="27"/>
      <c r="AQ51" s="27">
        <f>AG51+AL51</f>
        <v>51.642000000000003</v>
      </c>
      <c r="AR51" s="27"/>
      <c r="AS51" s="27"/>
      <c r="AT51" s="27"/>
      <c r="AU51" s="27"/>
      <c r="AV51" s="27"/>
      <c r="AW51" s="27">
        <f>AG51-Q51</f>
        <v>0</v>
      </c>
      <c r="AX51" s="96"/>
      <c r="AY51" s="96"/>
      <c r="AZ51" s="96"/>
      <c r="BA51" s="27">
        <f>AL51-V51</f>
        <v>-0.22999999999999687</v>
      </c>
      <c r="BB51" s="96"/>
      <c r="BC51" s="96"/>
      <c r="BD51" s="96"/>
      <c r="BE51" s="27">
        <f>AW51+BA51</f>
        <v>-0.22999999999999687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</row>
    <row r="52" spans="1:79" s="12" customFormat="1" ht="15.75" customHeight="1" x14ac:dyDescent="0.2">
      <c r="A52" s="37" t="s">
        <v>88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18">
        <f>Q50+Q51</f>
        <v>2495.6469999999999</v>
      </c>
      <c r="R52" s="18"/>
      <c r="S52" s="18"/>
      <c r="T52" s="18"/>
      <c r="U52" s="18"/>
      <c r="V52" s="18">
        <f>V50+V51</f>
        <v>51.872</v>
      </c>
      <c r="W52" s="18"/>
      <c r="X52" s="18"/>
      <c r="Y52" s="18"/>
      <c r="Z52" s="18"/>
      <c r="AA52" s="18">
        <f>Q52+V52</f>
        <v>2547.5189999999998</v>
      </c>
      <c r="AB52" s="18"/>
      <c r="AC52" s="18"/>
      <c r="AD52" s="18"/>
      <c r="AE52" s="18"/>
      <c r="AF52" s="18"/>
      <c r="AG52" s="18">
        <f>AG50+AG51</f>
        <v>2442.8200400000001</v>
      </c>
      <c r="AH52" s="18"/>
      <c r="AI52" s="18"/>
      <c r="AJ52" s="18"/>
      <c r="AK52" s="18"/>
      <c r="AL52" s="18">
        <f>AL50+AL51</f>
        <v>51.642000000000003</v>
      </c>
      <c r="AM52" s="18"/>
      <c r="AN52" s="18"/>
      <c r="AO52" s="18"/>
      <c r="AP52" s="18"/>
      <c r="AQ52" s="18">
        <f>AG52+AL52</f>
        <v>2494.4620399999999</v>
      </c>
      <c r="AR52" s="18"/>
      <c r="AS52" s="18"/>
      <c r="AT52" s="18"/>
      <c r="AU52" s="18"/>
      <c r="AV52" s="18"/>
      <c r="AW52" s="18">
        <f>AG52-Q52</f>
        <v>-52.826959999999872</v>
      </c>
      <c r="AX52" s="90"/>
      <c r="AY52" s="90"/>
      <c r="AZ52" s="90"/>
      <c r="BA52" s="18">
        <f>AL52-V52</f>
        <v>-0.22999999999999687</v>
      </c>
      <c r="BB52" s="90"/>
      <c r="BC52" s="90"/>
      <c r="BD52" s="90"/>
      <c r="BE52" s="18">
        <f>AW52+BA52</f>
        <v>-53.056959999999869</v>
      </c>
      <c r="BF52" s="90"/>
      <c r="BG52" s="90"/>
      <c r="BH52" s="90"/>
      <c r="BI52" s="36"/>
      <c r="BJ52" s="36"/>
      <c r="BK52" s="36"/>
      <c r="BL52" s="36"/>
      <c r="BM52" s="36"/>
      <c r="BN52" s="36"/>
      <c r="BO52" s="36"/>
      <c r="BP52" s="36"/>
      <c r="BQ52" s="36"/>
    </row>
    <row r="54" spans="1:79" ht="15.75" customHeight="1" x14ac:dyDescent="0.2">
      <c r="A54" s="61" t="s">
        <v>16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6" spans="1:79" ht="48.95" customHeight="1" x14ac:dyDescent="0.2">
      <c r="A56" s="19" t="s">
        <v>20</v>
      </c>
      <c r="B56" s="19"/>
      <c r="C56" s="19" t="s">
        <v>14</v>
      </c>
      <c r="D56" s="19"/>
      <c r="E56" s="19"/>
      <c r="F56" s="19"/>
      <c r="G56" s="19" t="s">
        <v>19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 t="s">
        <v>18</v>
      </c>
      <c r="U56" s="19"/>
      <c r="V56" s="19"/>
      <c r="W56" s="19"/>
      <c r="X56" s="19"/>
      <c r="Y56" s="19" t="s">
        <v>17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 t="s">
        <v>13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 t="s">
        <v>33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 t="s">
        <v>5</v>
      </c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5.95" customHeight="1" x14ac:dyDescent="0.2">
      <c r="A57" s="19">
        <v>1</v>
      </c>
      <c r="B57" s="19"/>
      <c r="C57" s="19">
        <v>2</v>
      </c>
      <c r="D57" s="19"/>
      <c r="E57" s="19"/>
      <c r="F57" s="19"/>
      <c r="G57" s="19">
        <v>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>
        <v>4</v>
      </c>
      <c r="U57" s="19"/>
      <c r="V57" s="19"/>
      <c r="W57" s="19"/>
      <c r="X57" s="19"/>
      <c r="Y57" s="19">
        <v>5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>
        <v>6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>
        <v>7</v>
      </c>
      <c r="AT57" s="19"/>
      <c r="AU57" s="19"/>
      <c r="AV57" s="19"/>
      <c r="AW57" s="19"/>
      <c r="AX57" s="19"/>
      <c r="AY57" s="19"/>
      <c r="AZ57" s="19"/>
      <c r="BA57" s="19"/>
      <c r="BB57" s="19"/>
      <c r="BC57" s="19">
        <v>8</v>
      </c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2.75" hidden="1" customHeight="1" x14ac:dyDescent="0.2">
      <c r="A58" s="88"/>
      <c r="B58" s="88"/>
      <c r="C58" s="88" t="s">
        <v>53</v>
      </c>
      <c r="D58" s="88"/>
      <c r="E58" s="88"/>
      <c r="F58" s="88"/>
      <c r="G58" s="89" t="s">
        <v>55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 t="s">
        <v>56</v>
      </c>
      <c r="U58" s="89"/>
      <c r="V58" s="89"/>
      <c r="W58" s="89"/>
      <c r="X58" s="89"/>
      <c r="Y58" s="89" t="s">
        <v>57</v>
      </c>
      <c r="Z58" s="89"/>
      <c r="AA58" s="89"/>
      <c r="AB58" s="89"/>
      <c r="AC58" s="89"/>
      <c r="AD58" s="89"/>
      <c r="AE58" s="89"/>
      <c r="AF58" s="89"/>
      <c r="AG58" s="89"/>
      <c r="AH58" s="89"/>
      <c r="AI58" s="38" t="s">
        <v>47</v>
      </c>
      <c r="AJ58" s="38"/>
      <c r="AK58" s="38"/>
      <c r="AL58" s="38"/>
      <c r="AM58" s="38"/>
      <c r="AN58" s="38"/>
      <c r="AO58" s="38"/>
      <c r="AP58" s="38"/>
      <c r="AQ58" s="38"/>
      <c r="AR58" s="38"/>
      <c r="AS58" s="38" t="s">
        <v>48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9" t="s">
        <v>66</v>
      </c>
      <c r="BD58" s="38"/>
      <c r="BE58" s="38"/>
      <c r="BF58" s="38"/>
      <c r="BG58" s="38"/>
      <c r="BH58" s="38"/>
      <c r="BI58" s="38"/>
      <c r="BJ58" s="38"/>
      <c r="BK58" s="38"/>
      <c r="BL58" s="38"/>
      <c r="CA58" s="1" t="s">
        <v>74</v>
      </c>
    </row>
    <row r="59" spans="1:79" s="12" customFormat="1" ht="31.5" customHeight="1" x14ac:dyDescent="0.2">
      <c r="A59" s="28"/>
      <c r="B59" s="28"/>
      <c r="C59" s="29" t="s">
        <v>264</v>
      </c>
      <c r="D59" s="30"/>
      <c r="E59" s="30"/>
      <c r="F59" s="31"/>
      <c r="G59" s="123" t="s">
        <v>267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2" t="s">
        <v>75</v>
      </c>
    </row>
    <row r="60" spans="1:79" s="12" customFormat="1" ht="26.25" customHeight="1" x14ac:dyDescent="0.2">
      <c r="A60" s="28"/>
      <c r="B60" s="28"/>
      <c r="C60" s="29" t="s">
        <v>264</v>
      </c>
      <c r="D60" s="30"/>
      <c r="E60" s="30"/>
      <c r="F60" s="31"/>
      <c r="G60" s="123" t="s">
        <v>265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s="12" customFormat="1" ht="15.75" customHeight="1" x14ac:dyDescent="0.2">
      <c r="A61" s="28"/>
      <c r="B61" s="28"/>
      <c r="C61" s="29" t="s">
        <v>264</v>
      </c>
      <c r="D61" s="30"/>
      <c r="E61" s="30"/>
      <c r="F61" s="31"/>
      <c r="G61" s="32" t="s">
        <v>90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>
        <f t="shared" ref="BC61:BC82" si="4">AS61-AI61</f>
        <v>0</v>
      </c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79" ht="69" customHeight="1" x14ac:dyDescent="0.2">
      <c r="A62" s="19"/>
      <c r="B62" s="19"/>
      <c r="C62" s="20" t="s">
        <v>264</v>
      </c>
      <c r="D62" s="21"/>
      <c r="E62" s="21"/>
      <c r="F62" s="22"/>
      <c r="G62" s="120" t="s">
        <v>335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105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>
        <v>270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122">
        <v>269.84357</v>
      </c>
      <c r="AT62" s="122"/>
      <c r="AU62" s="122"/>
      <c r="AV62" s="122"/>
      <c r="AW62" s="122"/>
      <c r="AX62" s="122"/>
      <c r="AY62" s="122"/>
      <c r="AZ62" s="122"/>
      <c r="BA62" s="122"/>
      <c r="BB62" s="122"/>
      <c r="BC62" s="27">
        <f t="shared" si="4"/>
        <v>-0.15643000000000029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39" customHeight="1" x14ac:dyDescent="0.2">
      <c r="A63" s="19"/>
      <c r="B63" s="19"/>
      <c r="C63" s="20" t="s">
        <v>264</v>
      </c>
      <c r="D63" s="21"/>
      <c r="E63" s="21"/>
      <c r="F63" s="22"/>
      <c r="G63" s="120" t="s">
        <v>336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105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>
        <v>10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122">
        <v>9.8740000000000006</v>
      </c>
      <c r="AT63" s="122"/>
      <c r="AU63" s="122"/>
      <c r="AV63" s="122"/>
      <c r="AW63" s="122"/>
      <c r="AX63" s="122"/>
      <c r="AY63" s="122"/>
      <c r="AZ63" s="122"/>
      <c r="BA63" s="122"/>
      <c r="BB63" s="122"/>
      <c r="BC63" s="27">
        <f t="shared" si="4"/>
        <v>-0.12599999999999945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ht="49.5" customHeight="1" x14ac:dyDescent="0.2">
      <c r="A64" s="19"/>
      <c r="B64" s="19"/>
      <c r="C64" s="20" t="s">
        <v>264</v>
      </c>
      <c r="D64" s="21"/>
      <c r="E64" s="21"/>
      <c r="F64" s="22"/>
      <c r="G64" s="120" t="s">
        <v>337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105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>
        <v>51.872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122">
        <v>51.642000000000003</v>
      </c>
      <c r="AT64" s="122"/>
      <c r="AU64" s="122"/>
      <c r="AV64" s="122"/>
      <c r="AW64" s="122"/>
      <c r="AX64" s="122"/>
      <c r="AY64" s="122"/>
      <c r="AZ64" s="122"/>
      <c r="BA64" s="122"/>
      <c r="BB64" s="122"/>
      <c r="BC64" s="27">
        <f t="shared" si="4"/>
        <v>-0.22999999999999687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ht="44.25" customHeight="1" x14ac:dyDescent="0.2">
      <c r="A65" s="19"/>
      <c r="B65" s="19"/>
      <c r="C65" s="20" t="s">
        <v>264</v>
      </c>
      <c r="D65" s="21"/>
      <c r="E65" s="21"/>
      <c r="F65" s="22"/>
      <c r="G65" s="120" t="s">
        <v>338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105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>
        <v>350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122">
        <v>280.49417999999997</v>
      </c>
      <c r="AT65" s="122"/>
      <c r="AU65" s="122"/>
      <c r="AV65" s="122"/>
      <c r="AW65" s="122"/>
      <c r="AX65" s="122"/>
      <c r="AY65" s="122"/>
      <c r="AZ65" s="122"/>
      <c r="BA65" s="122"/>
      <c r="BB65" s="122"/>
      <c r="BC65" s="27">
        <f t="shared" si="4"/>
        <v>-69.505820000000028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ht="36.75" customHeight="1" x14ac:dyDescent="0.2">
      <c r="A66" s="19"/>
      <c r="B66" s="19"/>
      <c r="C66" s="20" t="s">
        <v>264</v>
      </c>
      <c r="D66" s="21"/>
      <c r="E66" s="21"/>
      <c r="F66" s="22"/>
      <c r="G66" s="120" t="s">
        <v>270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105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>
        <v>150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122">
        <v>149.49906999999999</v>
      </c>
      <c r="AT66" s="122"/>
      <c r="AU66" s="122"/>
      <c r="AV66" s="122"/>
      <c r="AW66" s="122"/>
      <c r="AX66" s="122"/>
      <c r="AY66" s="122"/>
      <c r="AZ66" s="122"/>
      <c r="BA66" s="122"/>
      <c r="BB66" s="122"/>
      <c r="BC66" s="27">
        <f t="shared" si="4"/>
        <v>-0.50093000000001098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ht="41.25" customHeight="1" x14ac:dyDescent="0.2">
      <c r="A67" s="19"/>
      <c r="B67" s="19"/>
      <c r="C67" s="20" t="s">
        <v>264</v>
      </c>
      <c r="D67" s="21"/>
      <c r="E67" s="21"/>
      <c r="F67" s="22"/>
      <c r="G67" s="120" t="s">
        <v>339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105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>
        <v>506.13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122">
        <v>495.43259999999998</v>
      </c>
      <c r="AT67" s="122"/>
      <c r="AU67" s="122"/>
      <c r="AV67" s="122"/>
      <c r="AW67" s="122"/>
      <c r="AX67" s="122"/>
      <c r="AY67" s="122"/>
      <c r="AZ67" s="122"/>
      <c r="BA67" s="122"/>
      <c r="BB67" s="122"/>
      <c r="BC67" s="27">
        <f t="shared" si="4"/>
        <v>-10.697400000000016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46.5" customHeight="1" x14ac:dyDescent="0.2">
      <c r="A68" s="19"/>
      <c r="B68" s="19"/>
      <c r="C68" s="20" t="s">
        <v>264</v>
      </c>
      <c r="D68" s="21"/>
      <c r="E68" s="21"/>
      <c r="F68" s="22"/>
      <c r="G68" s="120" t="s">
        <v>340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105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>
        <v>109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122">
        <v>108.965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27">
        <f t="shared" si="4"/>
        <v>-3.4999999999996589E-2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31.5" customHeight="1" x14ac:dyDescent="0.2">
      <c r="A69" s="19"/>
      <c r="B69" s="19"/>
      <c r="C69" s="20" t="s">
        <v>264</v>
      </c>
      <c r="D69" s="21"/>
      <c r="E69" s="21"/>
      <c r="F69" s="22"/>
      <c r="G69" s="120" t="s">
        <v>341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6" t="s">
        <v>105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>
        <v>1.762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122">
        <v>0</v>
      </c>
      <c r="AT69" s="122"/>
      <c r="AU69" s="122"/>
      <c r="AV69" s="122"/>
      <c r="AW69" s="122"/>
      <c r="AX69" s="122"/>
      <c r="AY69" s="122"/>
      <c r="AZ69" s="122"/>
      <c r="BA69" s="122"/>
      <c r="BB69" s="122"/>
      <c r="BC69" s="27">
        <f t="shared" si="4"/>
        <v>-1.762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31.5" customHeight="1" x14ac:dyDescent="0.2">
      <c r="A70" s="19"/>
      <c r="B70" s="19"/>
      <c r="C70" s="20" t="s">
        <v>264</v>
      </c>
      <c r="D70" s="21"/>
      <c r="E70" s="21"/>
      <c r="F70" s="22"/>
      <c r="G70" s="120" t="s">
        <v>268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6" t="s">
        <v>105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>
        <v>549.76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122">
        <v>549.58155999999997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27">
        <f t="shared" si="4"/>
        <v>-0.17844000000002325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31.5" customHeight="1" x14ac:dyDescent="0.2">
      <c r="A71" s="19"/>
      <c r="B71" s="19"/>
      <c r="C71" s="20" t="s">
        <v>264</v>
      </c>
      <c r="D71" s="21"/>
      <c r="E71" s="21"/>
      <c r="F71" s="22"/>
      <c r="G71" s="120" t="s">
        <v>342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105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>
        <v>200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122">
        <v>186.35476</v>
      </c>
      <c r="AT71" s="122"/>
      <c r="AU71" s="122"/>
      <c r="AV71" s="122"/>
      <c r="AW71" s="122"/>
      <c r="AX71" s="122"/>
      <c r="AY71" s="122"/>
      <c r="AZ71" s="122"/>
      <c r="BA71" s="122"/>
      <c r="BB71" s="122"/>
      <c r="BC71" s="27">
        <f t="shared" si="4"/>
        <v>-13.645240000000001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36" customHeight="1" x14ac:dyDescent="0.2">
      <c r="A72" s="19"/>
      <c r="B72" s="19"/>
      <c r="C72" s="20" t="s">
        <v>264</v>
      </c>
      <c r="D72" s="21"/>
      <c r="E72" s="21"/>
      <c r="F72" s="22"/>
      <c r="G72" s="120" t="s">
        <v>269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6" t="s">
        <v>105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>
        <v>199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122">
        <v>197.06367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27">
        <f t="shared" si="4"/>
        <v>-1.9363299999999981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12" customFormat="1" ht="35.25" customHeight="1" x14ac:dyDescent="0.2">
      <c r="A73" s="28"/>
      <c r="B73" s="28"/>
      <c r="C73" s="29" t="s">
        <v>264</v>
      </c>
      <c r="D73" s="30"/>
      <c r="E73" s="30"/>
      <c r="F73" s="31"/>
      <c r="G73" s="120" t="s">
        <v>271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27">
        <v>150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122">
        <v>144.06962999999999</v>
      </c>
      <c r="AT73" s="122"/>
      <c r="AU73" s="122"/>
      <c r="AV73" s="122"/>
      <c r="AW73" s="122"/>
      <c r="AX73" s="122"/>
      <c r="AY73" s="122"/>
      <c r="AZ73" s="122"/>
      <c r="BA73" s="122"/>
      <c r="BB73" s="122"/>
      <c r="BC73" s="27">
        <f t="shared" si="4"/>
        <v>-5.9303700000000106</v>
      </c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31.5" customHeight="1" x14ac:dyDescent="0.2">
      <c r="A74" s="19"/>
      <c r="B74" s="19"/>
      <c r="C74" s="20" t="s">
        <v>264</v>
      </c>
      <c r="D74" s="21"/>
      <c r="E74" s="21"/>
      <c r="F74" s="22"/>
      <c r="G74" s="121" t="s">
        <v>94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26" t="s">
        <v>273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31.5" customHeight="1" x14ac:dyDescent="0.2">
      <c r="A75" s="19"/>
      <c r="B75" s="19"/>
      <c r="C75" s="20" t="s">
        <v>264</v>
      </c>
      <c r="D75" s="21"/>
      <c r="E75" s="21"/>
      <c r="F75" s="22"/>
      <c r="G75" s="120" t="s">
        <v>272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6" t="s">
        <v>273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>
        <v>1660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1660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4"/>
        <v>0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31.5" customHeight="1" x14ac:dyDescent="0.2">
      <c r="A76" s="19"/>
      <c r="B76" s="19"/>
      <c r="C76" s="20" t="s">
        <v>264</v>
      </c>
      <c r="D76" s="21"/>
      <c r="E76" s="21"/>
      <c r="F76" s="22"/>
      <c r="G76" s="120" t="s">
        <v>274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6" t="s">
        <v>275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>
        <v>4.2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27">
        <v>4.782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>
        <f t="shared" si="4"/>
        <v>0.58199999999999985</v>
      </c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15.75" customHeight="1" x14ac:dyDescent="0.2">
      <c r="A77" s="19"/>
      <c r="B77" s="19"/>
      <c r="C77" s="20" t="s">
        <v>264</v>
      </c>
      <c r="D77" s="21"/>
      <c r="E77" s="21"/>
      <c r="F77" s="22"/>
      <c r="G77" s="121" t="s">
        <v>100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s="12" customFormat="1" ht="40.5" customHeight="1" x14ac:dyDescent="0.2">
      <c r="A78" s="28"/>
      <c r="B78" s="28"/>
      <c r="C78" s="29" t="s">
        <v>264</v>
      </c>
      <c r="D78" s="30"/>
      <c r="E78" s="30"/>
      <c r="F78" s="31"/>
      <c r="G78" s="120" t="s">
        <v>276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6" t="s">
        <v>134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>
        <f>AI66/AI75*1000</f>
        <v>90.361445783132524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>
        <f>AS66/AS75*1000</f>
        <v>90.059680722891557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4"/>
        <v>-0.30176506024096739</v>
      </c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31.5" customHeight="1" x14ac:dyDescent="0.2">
      <c r="A79" s="19"/>
      <c r="B79" s="19"/>
      <c r="C79" s="20" t="s">
        <v>264</v>
      </c>
      <c r="D79" s="21"/>
      <c r="E79" s="21"/>
      <c r="F79" s="22"/>
      <c r="G79" s="120" t="s">
        <v>277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6" t="s">
        <v>134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>
        <f>AI70/AI76*1000</f>
        <v>130895.23809523809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f>AS70/AS76*1000</f>
        <v>114927.13508992053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4"/>
        <v>-15968.103005317564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ht="21.75" customHeight="1" x14ac:dyDescent="0.2">
      <c r="A80" s="19"/>
      <c r="B80" s="19"/>
      <c r="C80" s="20" t="s">
        <v>264</v>
      </c>
      <c r="D80" s="21"/>
      <c r="E80" s="21"/>
      <c r="F80" s="22"/>
      <c r="G80" s="121" t="s">
        <v>138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79" ht="39" customHeight="1" x14ac:dyDescent="0.2">
      <c r="A81" s="19"/>
      <c r="B81" s="19"/>
      <c r="C81" s="20" t="s">
        <v>264</v>
      </c>
      <c r="D81" s="21"/>
      <c r="E81" s="21"/>
      <c r="F81" s="22"/>
      <c r="G81" s="120" t="s">
        <v>279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6" t="s">
        <v>134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>
        <v>10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27">
        <v>64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>
        <f t="shared" si="4"/>
        <v>54</v>
      </c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ht="41.25" customHeight="1" x14ac:dyDescent="0.2">
      <c r="A82" s="19"/>
      <c r="B82" s="19"/>
      <c r="C82" s="20" t="s">
        <v>264</v>
      </c>
      <c r="D82" s="21"/>
      <c r="E82" s="21"/>
      <c r="F82" s="22"/>
      <c r="G82" s="120" t="s">
        <v>278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6" t="s">
        <v>134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>
        <v>33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27">
        <v>32.799999999999997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27">
        <f t="shared" si="4"/>
        <v>-0.20000000000000284</v>
      </c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79" s="2" customFormat="1" ht="15.75" customHeight="1" x14ac:dyDescent="0.2">
      <c r="A84" s="61" t="s">
        <v>34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</row>
    <row r="85" spans="1:79" ht="15" customHeight="1" x14ac:dyDescent="0.2">
      <c r="A85" s="78" t="s">
        <v>111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7" spans="1:79" ht="39.950000000000003" customHeight="1" x14ac:dyDescent="0.2">
      <c r="A87" s="55" t="s">
        <v>22</v>
      </c>
      <c r="B87" s="55"/>
      <c r="C87" s="55"/>
      <c r="D87" s="55" t="s">
        <v>21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79" t="s">
        <v>14</v>
      </c>
      <c r="R87" s="80"/>
      <c r="S87" s="80"/>
      <c r="T87" s="80"/>
      <c r="U87" s="81"/>
      <c r="V87" s="55" t="s">
        <v>41</v>
      </c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 t="s">
        <v>42</v>
      </c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 t="s">
        <v>43</v>
      </c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 t="s">
        <v>44</v>
      </c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</row>
    <row r="88" spans="1:79" ht="33.950000000000003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82"/>
      <c r="R88" s="83"/>
      <c r="S88" s="83"/>
      <c r="T88" s="83"/>
      <c r="U88" s="84"/>
      <c r="V88" s="55" t="s">
        <v>10</v>
      </c>
      <c r="W88" s="55"/>
      <c r="X88" s="55"/>
      <c r="Y88" s="55"/>
      <c r="Z88" s="55" t="s">
        <v>9</v>
      </c>
      <c r="AA88" s="55"/>
      <c r="AB88" s="55"/>
      <c r="AC88" s="55"/>
      <c r="AD88" s="55" t="s">
        <v>23</v>
      </c>
      <c r="AE88" s="55"/>
      <c r="AF88" s="55"/>
      <c r="AG88" s="55"/>
      <c r="AH88" s="55" t="s">
        <v>10</v>
      </c>
      <c r="AI88" s="55"/>
      <c r="AJ88" s="55"/>
      <c r="AK88" s="55"/>
      <c r="AL88" s="55" t="s">
        <v>9</v>
      </c>
      <c r="AM88" s="55"/>
      <c r="AN88" s="55"/>
      <c r="AO88" s="55"/>
      <c r="AP88" s="55" t="s">
        <v>23</v>
      </c>
      <c r="AQ88" s="55"/>
      <c r="AR88" s="55"/>
      <c r="AS88" s="55"/>
      <c r="AT88" s="55" t="s">
        <v>10</v>
      </c>
      <c r="AU88" s="55"/>
      <c r="AV88" s="55"/>
      <c r="AW88" s="55"/>
      <c r="AX88" s="55" t="s">
        <v>9</v>
      </c>
      <c r="AY88" s="55"/>
      <c r="AZ88" s="55"/>
      <c r="BA88" s="55"/>
      <c r="BB88" s="55" t="s">
        <v>23</v>
      </c>
      <c r="BC88" s="55"/>
      <c r="BD88" s="55"/>
      <c r="BE88" s="55"/>
      <c r="BF88" s="55" t="s">
        <v>10</v>
      </c>
      <c r="BG88" s="55"/>
      <c r="BH88" s="55"/>
      <c r="BI88" s="55"/>
      <c r="BJ88" s="55" t="s">
        <v>9</v>
      </c>
      <c r="BK88" s="55"/>
      <c r="BL88" s="55"/>
      <c r="BM88" s="55"/>
      <c r="BN88" s="55" t="s">
        <v>23</v>
      </c>
      <c r="BO88" s="55"/>
      <c r="BP88" s="55"/>
      <c r="BQ88" s="55"/>
    </row>
    <row r="89" spans="1:79" ht="15" customHeight="1" x14ac:dyDescent="0.2">
      <c r="A89" s="55">
        <v>1</v>
      </c>
      <c r="B89" s="55"/>
      <c r="C89" s="55"/>
      <c r="D89" s="55">
        <v>2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85">
        <v>3</v>
      </c>
      <c r="R89" s="86"/>
      <c r="S89" s="86"/>
      <c r="T89" s="86"/>
      <c r="U89" s="87"/>
      <c r="V89" s="55">
        <v>4</v>
      </c>
      <c r="W89" s="55"/>
      <c r="X89" s="55"/>
      <c r="Y89" s="55"/>
      <c r="Z89" s="55">
        <v>5</v>
      </c>
      <c r="AA89" s="55"/>
      <c r="AB89" s="55"/>
      <c r="AC89" s="55"/>
      <c r="AD89" s="55">
        <v>6</v>
      </c>
      <c r="AE89" s="55"/>
      <c r="AF89" s="55"/>
      <c r="AG89" s="55"/>
      <c r="AH89" s="55">
        <v>7</v>
      </c>
      <c r="AI89" s="55"/>
      <c r="AJ89" s="55"/>
      <c r="AK89" s="55"/>
      <c r="AL89" s="55">
        <v>8</v>
      </c>
      <c r="AM89" s="55"/>
      <c r="AN89" s="55"/>
      <c r="AO89" s="55"/>
      <c r="AP89" s="55">
        <v>9</v>
      </c>
      <c r="AQ89" s="55"/>
      <c r="AR89" s="55"/>
      <c r="AS89" s="55"/>
      <c r="AT89" s="55">
        <v>10</v>
      </c>
      <c r="AU89" s="55"/>
      <c r="AV89" s="55"/>
      <c r="AW89" s="55"/>
      <c r="AX89" s="55">
        <v>11</v>
      </c>
      <c r="AY89" s="55"/>
      <c r="AZ89" s="55"/>
      <c r="BA89" s="55"/>
      <c r="BB89" s="55">
        <v>12</v>
      </c>
      <c r="BC89" s="55"/>
      <c r="BD89" s="55"/>
      <c r="BE89" s="55"/>
      <c r="BF89" s="55">
        <v>13</v>
      </c>
      <c r="BG89" s="55"/>
      <c r="BH89" s="55"/>
      <c r="BI89" s="55"/>
      <c r="BJ89" s="55">
        <v>14</v>
      </c>
      <c r="BK89" s="55"/>
      <c r="BL89" s="55"/>
      <c r="BM89" s="55"/>
      <c r="BN89" s="55">
        <v>15</v>
      </c>
      <c r="BO89" s="55"/>
      <c r="BP89" s="55"/>
      <c r="BQ89" s="55"/>
    </row>
    <row r="90" spans="1:79" ht="9" hidden="1" customHeight="1" x14ac:dyDescent="0.2">
      <c r="A90" s="69" t="s">
        <v>58</v>
      </c>
      <c r="B90" s="70"/>
      <c r="C90" s="71"/>
      <c r="D90" s="72" t="s">
        <v>55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69" t="s">
        <v>53</v>
      </c>
      <c r="R90" s="70"/>
      <c r="S90" s="70"/>
      <c r="T90" s="70"/>
      <c r="U90" s="71"/>
      <c r="V90" s="66" t="s">
        <v>45</v>
      </c>
      <c r="W90" s="67"/>
      <c r="X90" s="67"/>
      <c r="Y90" s="68"/>
      <c r="Z90" s="66" t="s">
        <v>59</v>
      </c>
      <c r="AA90" s="67"/>
      <c r="AB90" s="67"/>
      <c r="AC90" s="68"/>
      <c r="AD90" s="52" t="s">
        <v>62</v>
      </c>
      <c r="AE90" s="53"/>
      <c r="AF90" s="53"/>
      <c r="AG90" s="54"/>
      <c r="AH90" s="66" t="s">
        <v>47</v>
      </c>
      <c r="AI90" s="67"/>
      <c r="AJ90" s="67"/>
      <c r="AK90" s="68"/>
      <c r="AL90" s="66" t="s">
        <v>46</v>
      </c>
      <c r="AM90" s="67"/>
      <c r="AN90" s="67"/>
      <c r="AO90" s="68"/>
      <c r="AP90" s="52" t="s">
        <v>62</v>
      </c>
      <c r="AQ90" s="53"/>
      <c r="AR90" s="53"/>
      <c r="AS90" s="54"/>
      <c r="AT90" s="66" t="s">
        <v>48</v>
      </c>
      <c r="AU90" s="67"/>
      <c r="AV90" s="67"/>
      <c r="AW90" s="68"/>
      <c r="AX90" s="66" t="s">
        <v>49</v>
      </c>
      <c r="AY90" s="67"/>
      <c r="AZ90" s="67"/>
      <c r="BA90" s="68"/>
      <c r="BB90" s="52" t="s">
        <v>62</v>
      </c>
      <c r="BC90" s="53"/>
      <c r="BD90" s="53"/>
      <c r="BE90" s="54"/>
      <c r="BF90" s="75" t="s">
        <v>60</v>
      </c>
      <c r="BG90" s="76"/>
      <c r="BH90" s="76"/>
      <c r="BI90" s="77"/>
      <c r="BJ90" s="66" t="s">
        <v>61</v>
      </c>
      <c r="BK90" s="67"/>
      <c r="BL90" s="67"/>
      <c r="BM90" s="68"/>
      <c r="BN90" s="52" t="s">
        <v>62</v>
      </c>
      <c r="BO90" s="53"/>
      <c r="BP90" s="53"/>
      <c r="BQ90" s="54"/>
      <c r="CA90" s="1" t="s">
        <v>76</v>
      </c>
    </row>
    <row r="91" spans="1:79" s="12" customFormat="1" ht="15.75" customHeight="1" x14ac:dyDescent="0.2">
      <c r="A91" s="65" t="s">
        <v>87</v>
      </c>
      <c r="B91" s="42"/>
      <c r="C91" s="43"/>
      <c r="D91" s="32" t="s">
        <v>88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65"/>
      <c r="R91" s="42"/>
      <c r="S91" s="42"/>
      <c r="T91" s="42"/>
      <c r="U91" s="43"/>
      <c r="V91" s="56"/>
      <c r="W91" s="57"/>
      <c r="X91" s="57"/>
      <c r="Y91" s="58"/>
      <c r="Z91" s="56"/>
      <c r="AA91" s="57"/>
      <c r="AB91" s="57"/>
      <c r="AC91" s="58"/>
      <c r="AD91" s="56">
        <f>V91+Z91</f>
        <v>0</v>
      </c>
      <c r="AE91" s="57"/>
      <c r="AF91" s="57"/>
      <c r="AG91" s="58"/>
      <c r="AH91" s="56"/>
      <c r="AI91" s="57"/>
      <c r="AJ91" s="57"/>
      <c r="AK91" s="58"/>
      <c r="AL91" s="56"/>
      <c r="AM91" s="57"/>
      <c r="AN91" s="57"/>
      <c r="AO91" s="58"/>
      <c r="AP91" s="56">
        <f>AH91+AL91</f>
        <v>0</v>
      </c>
      <c r="AQ91" s="57"/>
      <c r="AR91" s="57"/>
      <c r="AS91" s="58"/>
      <c r="AT91" s="56"/>
      <c r="AU91" s="57"/>
      <c r="AV91" s="57"/>
      <c r="AW91" s="58"/>
      <c r="AX91" s="56"/>
      <c r="AY91" s="57"/>
      <c r="AZ91" s="57"/>
      <c r="BA91" s="58"/>
      <c r="BB91" s="56">
        <f>AT91+AX91</f>
        <v>0</v>
      </c>
      <c r="BC91" s="57"/>
      <c r="BD91" s="57"/>
      <c r="BE91" s="58"/>
      <c r="BF91" s="62"/>
      <c r="BG91" s="63"/>
      <c r="BH91" s="63"/>
      <c r="BI91" s="64"/>
      <c r="BJ91" s="56"/>
      <c r="BK91" s="57"/>
      <c r="BL91" s="57"/>
      <c r="BM91" s="58"/>
      <c r="BN91" s="56">
        <f>BF91+BJ91</f>
        <v>0</v>
      </c>
      <c r="BO91" s="57"/>
      <c r="BP91" s="57"/>
      <c r="BQ91" s="58"/>
      <c r="CA91" s="12" t="s">
        <v>77</v>
      </c>
    </row>
    <row r="94" spans="1:79" ht="15.75" customHeight="1" x14ac:dyDescent="0.2">
      <c r="A94" s="59" t="s">
        <v>35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79" ht="15.75" customHeight="1" x14ac:dyDescent="0.2">
      <c r="A95" s="59" t="s">
        <v>36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79" ht="18.75" customHeight="1" x14ac:dyDescent="0.2">
      <c r="A96" s="59" t="s">
        <v>37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2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</row>
    <row r="99" spans="1:64" ht="42" customHeight="1" x14ac:dyDescent="0.2">
      <c r="A99" s="47" t="s">
        <v>107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5"/>
      <c r="AO99" s="5"/>
      <c r="AP99" s="50" t="s">
        <v>109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</row>
    <row r="100" spans="1:64" x14ac:dyDescent="0.2">
      <c r="W100" s="46" t="s">
        <v>38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6"/>
      <c r="AO100" s="6"/>
      <c r="AP100" s="46" t="s">
        <v>39</v>
      </c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</row>
    <row r="103" spans="1:64" ht="31.5" customHeight="1" x14ac:dyDescent="0.2">
      <c r="A103" s="47" t="s">
        <v>108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5"/>
      <c r="AO103" s="5"/>
      <c r="AP103" s="50" t="s">
        <v>110</v>
      </c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</row>
    <row r="104" spans="1:64" x14ac:dyDescent="0.2">
      <c r="W104" s="46" t="s">
        <v>38</v>
      </c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6"/>
      <c r="AO104" s="6"/>
      <c r="AP104" s="46" t="s">
        <v>39</v>
      </c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</row>
  </sheetData>
  <mergeCells count="508">
    <mergeCell ref="AU40:AX40"/>
    <mergeCell ref="A51:P51"/>
    <mergeCell ref="Q51:U51"/>
    <mergeCell ref="V51:Z51"/>
    <mergeCell ref="AA51:AF51"/>
    <mergeCell ref="AG51:AK51"/>
    <mergeCell ref="AL51:AP51"/>
    <mergeCell ref="AQ51:AV51"/>
    <mergeCell ref="AW51:AZ51"/>
    <mergeCell ref="A49:P49"/>
    <mergeCell ref="Q49:U49"/>
    <mergeCell ref="V49:Z49"/>
    <mergeCell ref="AA49:AF49"/>
    <mergeCell ref="AG49:AK49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E40:AH40"/>
    <mergeCell ref="AI40:AL40"/>
    <mergeCell ref="AM40:AP40"/>
    <mergeCell ref="AQ40:AT40"/>
    <mergeCell ref="AQ47:AV47"/>
    <mergeCell ref="AW47:AZ47"/>
    <mergeCell ref="BA47:BD47"/>
    <mergeCell ref="BE47:BH47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BI46:BQ47"/>
    <mergeCell ref="G59:BB59"/>
    <mergeCell ref="AQ50:AV50"/>
    <mergeCell ref="AW50:AZ50"/>
    <mergeCell ref="BA50:BD50"/>
    <mergeCell ref="BE50:BH50"/>
    <mergeCell ref="BI50:BQ50"/>
    <mergeCell ref="A54:BL54"/>
    <mergeCell ref="AQ52:AV52"/>
    <mergeCell ref="AW52:AZ52"/>
    <mergeCell ref="BA52:BD52"/>
    <mergeCell ref="BE52:BH52"/>
    <mergeCell ref="A50:P50"/>
    <mergeCell ref="Q50:U50"/>
    <mergeCell ref="V50:Z50"/>
    <mergeCell ref="AA50:AF50"/>
    <mergeCell ref="AG50:AK50"/>
    <mergeCell ref="AL50:AP50"/>
    <mergeCell ref="BA51:BD51"/>
    <mergeCell ref="BE51:BH51"/>
    <mergeCell ref="BI51:BQ51"/>
    <mergeCell ref="C58:F58"/>
    <mergeCell ref="G58:S58"/>
    <mergeCell ref="T58:X58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V89:Y89"/>
    <mergeCell ref="Z89:AC89"/>
    <mergeCell ref="Z88:AC88"/>
    <mergeCell ref="AD88:AG88"/>
    <mergeCell ref="AH88:AK88"/>
    <mergeCell ref="Y58:AH58"/>
    <mergeCell ref="AI58:AR58"/>
    <mergeCell ref="AS56:BB56"/>
    <mergeCell ref="BC56:BL56"/>
    <mergeCell ref="G60:BB60"/>
    <mergeCell ref="A84:BQ84"/>
    <mergeCell ref="A85:BL85"/>
    <mergeCell ref="A87:C88"/>
    <mergeCell ref="D87:P88"/>
    <mergeCell ref="Q87:U88"/>
    <mergeCell ref="V87:AG87"/>
    <mergeCell ref="AH87:AS87"/>
    <mergeCell ref="AT87:BE87"/>
    <mergeCell ref="BF87:BQ87"/>
    <mergeCell ref="V88:Y88"/>
    <mergeCell ref="AX88:BA88"/>
    <mergeCell ref="BB88:BE88"/>
    <mergeCell ref="BF88:BI88"/>
    <mergeCell ref="BJ88:BM88"/>
    <mergeCell ref="BN88:BQ88"/>
    <mergeCell ref="AP88:AS88"/>
    <mergeCell ref="AT88:AW88"/>
    <mergeCell ref="AL88:AO88"/>
    <mergeCell ref="AH90:AK90"/>
    <mergeCell ref="AL90:AO90"/>
    <mergeCell ref="BF89:BI89"/>
    <mergeCell ref="BJ89:BM89"/>
    <mergeCell ref="BN89:BQ89"/>
    <mergeCell ref="A90:C90"/>
    <mergeCell ref="D90:P90"/>
    <mergeCell ref="Q90:U90"/>
    <mergeCell ref="V90:Y90"/>
    <mergeCell ref="Z90:AC90"/>
    <mergeCell ref="AD90:AG90"/>
    <mergeCell ref="AD89:AG89"/>
    <mergeCell ref="AH89:AK89"/>
    <mergeCell ref="AL89:AO89"/>
    <mergeCell ref="AP89:AS89"/>
    <mergeCell ref="AT89:AW89"/>
    <mergeCell ref="AX89:BA89"/>
    <mergeCell ref="BF90:BI90"/>
    <mergeCell ref="BJ90:BM90"/>
    <mergeCell ref="BN90:BQ90"/>
    <mergeCell ref="AP90:AS90"/>
    <mergeCell ref="AT90:AW90"/>
    <mergeCell ref="AX90:BA90"/>
    <mergeCell ref="BB90:BE90"/>
    <mergeCell ref="A89:C89"/>
    <mergeCell ref="D89:P89"/>
    <mergeCell ref="BJ91:BM91"/>
    <mergeCell ref="BN91:BQ91"/>
    <mergeCell ref="A94:BL94"/>
    <mergeCell ref="A95:BL95"/>
    <mergeCell ref="A96:BL96"/>
    <mergeCell ref="A97:BL97"/>
    <mergeCell ref="AL91:AO91"/>
    <mergeCell ref="AP91:AS91"/>
    <mergeCell ref="AT91:AW91"/>
    <mergeCell ref="AX91:BA91"/>
    <mergeCell ref="BB91:BE91"/>
    <mergeCell ref="BF91:BI91"/>
    <mergeCell ref="A91:C91"/>
    <mergeCell ref="D91:P91"/>
    <mergeCell ref="Q91:U91"/>
    <mergeCell ref="V91:Y91"/>
    <mergeCell ref="Z91:AC91"/>
    <mergeCell ref="AD91:AG91"/>
    <mergeCell ref="AH91:AK91"/>
    <mergeCell ref="BB89:BE89"/>
    <mergeCell ref="Q89:U89"/>
    <mergeCell ref="W104:AM104"/>
    <mergeCell ref="AP104:BH104"/>
    <mergeCell ref="A99:V99"/>
    <mergeCell ref="W99:AM99"/>
    <mergeCell ref="AP99:BH99"/>
    <mergeCell ref="W100:AM100"/>
    <mergeCell ref="AP100:BH100"/>
    <mergeCell ref="A103:V103"/>
    <mergeCell ref="W103:AM103"/>
    <mergeCell ref="AP103:BH103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Y40:BB40"/>
    <mergeCell ref="BC40:BF40"/>
    <mergeCell ref="BG40:BJ40"/>
    <mergeCell ref="B40:E40"/>
    <mergeCell ref="F40:I40"/>
    <mergeCell ref="J40:Z40"/>
    <mergeCell ref="AA40:AD40"/>
    <mergeCell ref="A60:B60"/>
    <mergeCell ref="C60:F60"/>
    <mergeCell ref="BC60:BL60"/>
    <mergeCell ref="BI52:BQ52"/>
    <mergeCell ref="A52:P52"/>
    <mergeCell ref="Q52:U52"/>
    <mergeCell ref="V52:Z52"/>
    <mergeCell ref="AA52:AF52"/>
    <mergeCell ref="AG52:AK52"/>
    <mergeCell ref="AL52:AP52"/>
    <mergeCell ref="AS58:BB58"/>
    <mergeCell ref="BC58:BL58"/>
    <mergeCell ref="A59:B59"/>
    <mergeCell ref="C59:F59"/>
    <mergeCell ref="BC59:BL59"/>
    <mergeCell ref="A58:B58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</mergeCells>
  <conditionalFormatting sqref="C59:F59">
    <cfRule type="cellIs" dxfId="248" priority="30" stopIfTrue="1" operator="equal">
      <formula>$C58</formula>
    </cfRule>
  </conditionalFormatting>
  <conditionalFormatting sqref="C60:F60">
    <cfRule type="cellIs" dxfId="247" priority="29" stopIfTrue="1" operator="equal">
      <formula>$C59</formula>
    </cfRule>
  </conditionalFormatting>
  <conditionalFormatting sqref="C61:F61">
    <cfRule type="cellIs" dxfId="246" priority="28" stopIfTrue="1" operator="equal">
      <formula>$C60</formula>
    </cfRule>
  </conditionalFormatting>
  <conditionalFormatting sqref="C62:F62">
    <cfRule type="cellIs" dxfId="245" priority="27" stopIfTrue="1" operator="equal">
      <formula>$C61</formula>
    </cfRule>
  </conditionalFormatting>
  <conditionalFormatting sqref="C63:F63">
    <cfRule type="cellIs" dxfId="244" priority="26" stopIfTrue="1" operator="equal">
      <formula>$C62</formula>
    </cfRule>
  </conditionalFormatting>
  <conditionalFormatting sqref="C64:F64">
    <cfRule type="cellIs" dxfId="243" priority="25" stopIfTrue="1" operator="equal">
      <formula>$C63</formula>
    </cfRule>
  </conditionalFormatting>
  <conditionalFormatting sqref="C65:F65">
    <cfRule type="cellIs" dxfId="242" priority="24" stopIfTrue="1" operator="equal">
      <formula>$C64</formula>
    </cfRule>
  </conditionalFormatting>
  <conditionalFormatting sqref="C66:F66">
    <cfRule type="cellIs" dxfId="241" priority="23" stopIfTrue="1" operator="equal">
      <formula>$C65</formula>
    </cfRule>
  </conditionalFormatting>
  <conditionalFormatting sqref="C67:F67">
    <cfRule type="cellIs" dxfId="240" priority="22" stopIfTrue="1" operator="equal">
      <formula>$C66</formula>
    </cfRule>
  </conditionalFormatting>
  <conditionalFormatting sqref="C68:F68">
    <cfRule type="cellIs" dxfId="239" priority="21" stopIfTrue="1" operator="equal">
      <formula>$C67</formula>
    </cfRule>
  </conditionalFormatting>
  <conditionalFormatting sqref="C69:F69">
    <cfRule type="cellIs" dxfId="238" priority="20" stopIfTrue="1" operator="equal">
      <formula>$C68</formula>
    </cfRule>
  </conditionalFormatting>
  <conditionalFormatting sqref="C70:F70">
    <cfRule type="cellIs" dxfId="237" priority="19" stopIfTrue="1" operator="equal">
      <formula>$C69</formula>
    </cfRule>
  </conditionalFormatting>
  <conditionalFormatting sqref="C71:F71">
    <cfRule type="cellIs" dxfId="236" priority="18" stopIfTrue="1" operator="equal">
      <formula>$C70</formula>
    </cfRule>
  </conditionalFormatting>
  <conditionalFormatting sqref="C72:F72">
    <cfRule type="cellIs" dxfId="235" priority="17" stopIfTrue="1" operator="equal">
      <formula>$C71</formula>
    </cfRule>
  </conditionalFormatting>
  <conditionalFormatting sqref="C73:F73">
    <cfRule type="cellIs" dxfId="234" priority="16" stopIfTrue="1" operator="equal">
      <formula>$C72</formula>
    </cfRule>
  </conditionalFormatting>
  <conditionalFormatting sqref="C74:F74">
    <cfRule type="cellIs" dxfId="233" priority="15" stopIfTrue="1" operator="equal">
      <formula>$C73</formula>
    </cfRule>
  </conditionalFormatting>
  <conditionalFormatting sqref="C75:F75">
    <cfRule type="cellIs" dxfId="232" priority="14" stopIfTrue="1" operator="equal">
      <formula>$C74</formula>
    </cfRule>
  </conditionalFormatting>
  <conditionalFormatting sqref="C76:F76">
    <cfRule type="cellIs" dxfId="231" priority="13" stopIfTrue="1" operator="equal">
      <formula>$C75</formula>
    </cfRule>
  </conditionalFormatting>
  <conditionalFormatting sqref="C77:F77">
    <cfRule type="cellIs" dxfId="230" priority="12" stopIfTrue="1" operator="equal">
      <formula>$C76</formula>
    </cfRule>
  </conditionalFormatting>
  <conditionalFormatting sqref="C78:F78">
    <cfRule type="cellIs" dxfId="229" priority="11" stopIfTrue="1" operator="equal">
      <formula>$C77</formula>
    </cfRule>
  </conditionalFormatting>
  <conditionalFormatting sqref="C79:F79">
    <cfRule type="cellIs" dxfId="228" priority="10" stopIfTrue="1" operator="equal">
      <formula>$C78</formula>
    </cfRule>
  </conditionalFormatting>
  <conditionalFormatting sqref="C80:F80">
    <cfRule type="cellIs" dxfId="227" priority="9" stopIfTrue="1" operator="equal">
      <formula>$C79</formula>
    </cfRule>
  </conditionalFormatting>
  <conditionalFormatting sqref="C81:F81">
    <cfRule type="cellIs" dxfId="226" priority="8" stopIfTrue="1" operator="equal">
      <formula>$C80</formula>
    </cfRule>
  </conditionalFormatting>
  <conditionalFormatting sqref="C82:F82">
    <cfRule type="cellIs" dxfId="225" priority="7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01"/>
  <sheetViews>
    <sheetView topLeftCell="A60" zoomScaleNormal="100" workbookViewId="0">
      <selection activeCell="AS78" sqref="AS78:BB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0" width="2.85546875" style="1" customWidth="1"/>
    <col min="7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330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1.7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6.2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64" ht="31.5" customHeight="1" x14ac:dyDescent="0.2">
      <c r="A18" s="4" t="s">
        <v>28</v>
      </c>
      <c r="B18" s="108" t="s">
        <v>248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261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247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64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64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64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64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</row>
    <row r="28" spans="1:64" ht="15.75" x14ac:dyDescent="0.2">
      <c r="A28" s="27">
        <v>698.57399999999996</v>
      </c>
      <c r="B28" s="27"/>
      <c r="C28" s="27"/>
      <c r="D28" s="27"/>
      <c r="E28" s="27"/>
      <c r="F28" s="27"/>
      <c r="G28" s="27"/>
      <c r="H28" s="27">
        <v>0</v>
      </c>
      <c r="I28" s="27"/>
      <c r="J28" s="27"/>
      <c r="K28" s="27"/>
      <c r="L28" s="27"/>
      <c r="M28" s="27"/>
      <c r="N28" s="27"/>
      <c r="O28" s="27">
        <f>A28+H28</f>
        <v>698.57399999999996</v>
      </c>
      <c r="P28" s="27"/>
      <c r="Q28" s="27"/>
      <c r="R28" s="27"/>
      <c r="S28" s="27"/>
      <c r="T28" s="27"/>
      <c r="U28" s="27"/>
      <c r="V28" s="27">
        <v>589.62734</v>
      </c>
      <c r="W28" s="27"/>
      <c r="X28" s="27"/>
      <c r="Y28" s="27"/>
      <c r="Z28" s="27"/>
      <c r="AA28" s="27"/>
      <c r="AB28" s="27"/>
      <c r="AC28" s="27">
        <v>0</v>
      </c>
      <c r="AD28" s="27"/>
      <c r="AE28" s="27"/>
      <c r="AF28" s="27"/>
      <c r="AG28" s="27"/>
      <c r="AH28" s="27"/>
      <c r="AI28" s="27"/>
      <c r="AJ28" s="27">
        <f>V28+AC28</f>
        <v>589.62734</v>
      </c>
      <c r="AK28" s="27"/>
      <c r="AL28" s="27"/>
      <c r="AM28" s="27"/>
      <c r="AN28" s="27"/>
      <c r="AO28" s="27"/>
      <c r="AP28" s="27"/>
      <c r="AQ28" s="27">
        <f>V28-A28</f>
        <v>-108.94665999999995</v>
      </c>
      <c r="AR28" s="27"/>
      <c r="AS28" s="27"/>
      <c r="AT28" s="27"/>
      <c r="AU28" s="27"/>
      <c r="AV28" s="27"/>
      <c r="AW28" s="27"/>
      <c r="AX28" s="27">
        <f>AC28-H28</f>
        <v>0</v>
      </c>
      <c r="AY28" s="27"/>
      <c r="AZ28" s="27"/>
      <c r="BA28" s="27"/>
      <c r="BB28" s="27"/>
      <c r="BC28" s="27"/>
      <c r="BD28" s="27"/>
      <c r="BE28" s="27">
        <f>AQ28+AX28</f>
        <v>-108.94665999999995</v>
      </c>
      <c r="BF28" s="27"/>
      <c r="BG28" s="27"/>
      <c r="BH28" s="27"/>
      <c r="BI28" s="27"/>
      <c r="BJ28" s="27"/>
      <c r="BK28" s="27"/>
      <c r="BL28" s="27"/>
    </row>
    <row r="31" spans="1:64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6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6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6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</row>
    <row r="38" spans="1:69" s="12" customFormat="1" ht="63" customHeight="1" x14ac:dyDescent="0.2">
      <c r="A38" s="11">
        <v>1</v>
      </c>
      <c r="B38" s="41" t="s">
        <v>248</v>
      </c>
      <c r="C38" s="42"/>
      <c r="D38" s="42"/>
      <c r="E38" s="43"/>
      <c r="F38" s="44" t="s">
        <v>246</v>
      </c>
      <c r="G38" s="45"/>
      <c r="H38" s="45"/>
      <c r="I38" s="45"/>
      <c r="J38" s="32" t="s">
        <v>247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AA39+AA40</f>
        <v>698.57399999999996</v>
      </c>
      <c r="AB38" s="18"/>
      <c r="AC38" s="18"/>
      <c r="AD38" s="18"/>
      <c r="AE38" s="18">
        <f>AE39+AE40</f>
        <v>0</v>
      </c>
      <c r="AF38" s="18"/>
      <c r="AG38" s="18"/>
      <c r="AH38" s="18"/>
      <c r="AI38" s="18">
        <f>AA38+AE38</f>
        <v>698.57399999999996</v>
      </c>
      <c r="AJ38" s="18"/>
      <c r="AK38" s="18"/>
      <c r="AL38" s="18"/>
      <c r="AM38" s="18">
        <f>AM39+AM40</f>
        <v>589.62734</v>
      </c>
      <c r="AN38" s="18"/>
      <c r="AO38" s="18"/>
      <c r="AP38" s="18"/>
      <c r="AQ38" s="18">
        <f>AQ39+AQ40</f>
        <v>0</v>
      </c>
      <c r="AR38" s="18"/>
      <c r="AS38" s="18"/>
      <c r="AT38" s="18"/>
      <c r="AU38" s="18">
        <f>AM38+AQ38</f>
        <v>589.62734</v>
      </c>
      <c r="AV38" s="18"/>
      <c r="AW38" s="18"/>
      <c r="AX38" s="18"/>
      <c r="AY38" s="18">
        <f>AM38-AA38</f>
        <v>-108.94665999999995</v>
      </c>
      <c r="AZ38" s="18"/>
      <c r="BA38" s="18"/>
      <c r="BB38" s="18"/>
      <c r="BC38" s="18">
        <f>AQ38-AE38</f>
        <v>0</v>
      </c>
      <c r="BD38" s="18"/>
      <c r="BE38" s="18"/>
      <c r="BF38" s="18"/>
      <c r="BG38" s="18">
        <f>AY38+BC38</f>
        <v>-108.94665999999995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ht="31.5" customHeight="1" x14ac:dyDescent="0.2">
      <c r="A39" s="7">
        <v>2</v>
      </c>
      <c r="B39" s="102" t="s">
        <v>248</v>
      </c>
      <c r="C39" s="103"/>
      <c r="D39" s="103"/>
      <c r="E39" s="104"/>
      <c r="F39" s="105" t="s">
        <v>246</v>
      </c>
      <c r="G39" s="106"/>
      <c r="H39" s="106"/>
      <c r="I39" s="106"/>
      <c r="J39" s="23" t="s">
        <v>249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133">
        <f>673.574-4.5</f>
        <v>669.07399999999996</v>
      </c>
      <c r="AB39" s="133"/>
      <c r="AC39" s="133"/>
      <c r="AD39" s="133"/>
      <c r="AE39" s="27">
        <v>0</v>
      </c>
      <c r="AF39" s="27"/>
      <c r="AG39" s="27"/>
      <c r="AH39" s="27"/>
      <c r="AI39" s="27">
        <f>AA39+AE39</f>
        <v>669.07399999999996</v>
      </c>
      <c r="AJ39" s="27"/>
      <c r="AK39" s="27"/>
      <c r="AL39" s="27"/>
      <c r="AM39" s="27">
        <v>566.39288999999997</v>
      </c>
      <c r="AN39" s="27"/>
      <c r="AO39" s="27"/>
      <c r="AP39" s="27"/>
      <c r="AQ39" s="27">
        <v>0</v>
      </c>
      <c r="AR39" s="27"/>
      <c r="AS39" s="27"/>
      <c r="AT39" s="27"/>
      <c r="AU39" s="27">
        <f>AM39+AQ39</f>
        <v>566.39288999999997</v>
      </c>
      <c r="AV39" s="27"/>
      <c r="AW39" s="27"/>
      <c r="AX39" s="27"/>
      <c r="AY39" s="27">
        <f>AM39-AA39</f>
        <v>-102.68110999999999</v>
      </c>
      <c r="AZ39" s="27"/>
      <c r="BA39" s="27"/>
      <c r="BB39" s="27"/>
      <c r="BC39" s="27">
        <f>AQ39-AE39</f>
        <v>0</v>
      </c>
      <c r="BD39" s="27"/>
      <c r="BE39" s="27"/>
      <c r="BF39" s="27"/>
      <c r="BG39" s="27">
        <f>AY39+BC39</f>
        <v>-102.68110999999999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69" ht="25.5" customHeight="1" x14ac:dyDescent="0.2">
      <c r="A40" s="7">
        <v>3</v>
      </c>
      <c r="B40" s="102" t="s">
        <v>248</v>
      </c>
      <c r="C40" s="103"/>
      <c r="D40" s="103"/>
      <c r="E40" s="104"/>
      <c r="F40" s="105" t="s">
        <v>246</v>
      </c>
      <c r="G40" s="106"/>
      <c r="H40" s="106"/>
      <c r="I40" s="106"/>
      <c r="J40" s="23" t="s">
        <v>250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  <c r="AA40" s="27">
        <v>29.5</v>
      </c>
      <c r="AB40" s="27"/>
      <c r="AC40" s="27"/>
      <c r="AD40" s="27"/>
      <c r="AE40" s="27">
        <v>0</v>
      </c>
      <c r="AF40" s="27"/>
      <c r="AG40" s="27"/>
      <c r="AH40" s="27"/>
      <c r="AI40" s="27">
        <f>AA40+AE40</f>
        <v>29.5</v>
      </c>
      <c r="AJ40" s="27"/>
      <c r="AK40" s="27"/>
      <c r="AL40" s="27"/>
      <c r="AM40" s="27">
        <v>23.234449999999999</v>
      </c>
      <c r="AN40" s="27"/>
      <c r="AO40" s="27"/>
      <c r="AP40" s="27"/>
      <c r="AQ40" s="27">
        <v>0</v>
      </c>
      <c r="AR40" s="27"/>
      <c r="AS40" s="27"/>
      <c r="AT40" s="27"/>
      <c r="AU40" s="27">
        <f>AM40+AQ40</f>
        <v>23.234449999999999</v>
      </c>
      <c r="AV40" s="27"/>
      <c r="AW40" s="27"/>
      <c r="AX40" s="27"/>
      <c r="AY40" s="27">
        <f>AM40-AA40</f>
        <v>-6.2655500000000011</v>
      </c>
      <c r="AZ40" s="27"/>
      <c r="BA40" s="27"/>
      <c r="BB40" s="27"/>
      <c r="BC40" s="27">
        <f>AQ40-AE40</f>
        <v>0</v>
      </c>
      <c r="BD40" s="27"/>
      <c r="BE40" s="27"/>
      <c r="BF40" s="27"/>
      <c r="BG40" s="27">
        <f>AY40+BC40</f>
        <v>-6.2655500000000011</v>
      </c>
      <c r="BH40" s="27"/>
      <c r="BI40" s="27"/>
      <c r="BJ40" s="27"/>
      <c r="BK40" s="101"/>
      <c r="BL40" s="101"/>
      <c r="BM40" s="101"/>
      <c r="BN40" s="101"/>
      <c r="BO40" s="101"/>
      <c r="BP40" s="101"/>
      <c r="BQ40" s="101"/>
    </row>
    <row r="41" spans="1:69" s="12" customFormat="1" ht="15.75" customHeight="1" x14ac:dyDescent="0.2">
      <c r="A41" s="11"/>
      <c r="B41" s="41" t="s">
        <v>87</v>
      </c>
      <c r="C41" s="42"/>
      <c r="D41" s="42"/>
      <c r="E41" s="43"/>
      <c r="F41" s="44" t="s">
        <v>87</v>
      </c>
      <c r="G41" s="45"/>
      <c r="H41" s="45"/>
      <c r="I41" s="45"/>
      <c r="J41" s="32" t="s">
        <v>88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18">
        <f>AA38</f>
        <v>698.57399999999996</v>
      </c>
      <c r="AB41" s="18"/>
      <c r="AC41" s="18"/>
      <c r="AD41" s="18"/>
      <c r="AE41" s="18">
        <f>AE38</f>
        <v>0</v>
      </c>
      <c r="AF41" s="18"/>
      <c r="AG41" s="18"/>
      <c r="AH41" s="18"/>
      <c r="AI41" s="18">
        <f>AA41+AE41</f>
        <v>698.57399999999996</v>
      </c>
      <c r="AJ41" s="18"/>
      <c r="AK41" s="18"/>
      <c r="AL41" s="18"/>
      <c r="AM41" s="18">
        <f>AM38</f>
        <v>589.62734</v>
      </c>
      <c r="AN41" s="18"/>
      <c r="AO41" s="18"/>
      <c r="AP41" s="18"/>
      <c r="AQ41" s="18">
        <f>AQ38</f>
        <v>0</v>
      </c>
      <c r="AR41" s="18"/>
      <c r="AS41" s="18"/>
      <c r="AT41" s="18"/>
      <c r="AU41" s="18">
        <f>AM41+AQ41</f>
        <v>589.62734</v>
      </c>
      <c r="AV41" s="18"/>
      <c r="AW41" s="18"/>
      <c r="AX41" s="18"/>
      <c r="AY41" s="18">
        <f>AM41-AA41</f>
        <v>-108.94665999999995</v>
      </c>
      <c r="AZ41" s="18"/>
      <c r="BA41" s="18"/>
      <c r="BB41" s="18"/>
      <c r="BC41" s="18">
        <f>AQ41-AE41</f>
        <v>0</v>
      </c>
      <c r="BD41" s="18"/>
      <c r="BE41" s="18"/>
      <c r="BF41" s="18"/>
      <c r="BG41" s="18">
        <f>AY41+BC41</f>
        <v>-108.94665999999995</v>
      </c>
      <c r="BH41" s="18"/>
      <c r="BI41" s="18"/>
      <c r="BJ41" s="18"/>
      <c r="BK41" s="40"/>
      <c r="BL41" s="40"/>
      <c r="BM41" s="40"/>
      <c r="BN41" s="40"/>
      <c r="BO41" s="40"/>
      <c r="BP41" s="40"/>
      <c r="BQ41" s="40"/>
    </row>
    <row r="44" spans="1:69" ht="15.75" customHeight="1" x14ac:dyDescent="0.2">
      <c r="A44" s="100" t="s">
        <v>32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spans="1:69" ht="15" customHeight="1" x14ac:dyDescent="0.2">
      <c r="A45" s="78" t="s">
        <v>112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7" spans="1:69" ht="39.950000000000003" customHeight="1" x14ac:dyDescent="0.2">
      <c r="A47" s="19" t="s">
        <v>31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13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 t="s">
        <v>12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5</v>
      </c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 t="s">
        <v>80</v>
      </c>
      <c r="BJ47" s="19"/>
      <c r="BK47" s="19"/>
      <c r="BL47" s="19"/>
      <c r="BM47" s="19"/>
      <c r="BN47" s="19"/>
      <c r="BO47" s="19"/>
      <c r="BP47" s="19"/>
      <c r="BQ47" s="19"/>
    </row>
    <row r="48" spans="1:69" ht="29.1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 t="s">
        <v>10</v>
      </c>
      <c r="R48" s="19"/>
      <c r="S48" s="19"/>
      <c r="T48" s="19"/>
      <c r="U48" s="19"/>
      <c r="V48" s="19" t="s">
        <v>9</v>
      </c>
      <c r="W48" s="19"/>
      <c r="X48" s="19"/>
      <c r="Y48" s="19"/>
      <c r="Z48" s="19"/>
      <c r="AA48" s="19" t="s">
        <v>8</v>
      </c>
      <c r="AB48" s="19"/>
      <c r="AC48" s="19"/>
      <c r="AD48" s="19"/>
      <c r="AE48" s="19"/>
      <c r="AF48" s="19"/>
      <c r="AG48" s="19" t="s">
        <v>10</v>
      </c>
      <c r="AH48" s="19"/>
      <c r="AI48" s="19"/>
      <c r="AJ48" s="19"/>
      <c r="AK48" s="19"/>
      <c r="AL48" s="19" t="s">
        <v>9</v>
      </c>
      <c r="AM48" s="19"/>
      <c r="AN48" s="19"/>
      <c r="AO48" s="19"/>
      <c r="AP48" s="19"/>
      <c r="AQ48" s="19" t="s">
        <v>8</v>
      </c>
      <c r="AR48" s="19"/>
      <c r="AS48" s="19"/>
      <c r="AT48" s="19"/>
      <c r="AU48" s="19"/>
      <c r="AV48" s="19"/>
      <c r="AW48" s="19" t="s">
        <v>10</v>
      </c>
      <c r="AX48" s="94"/>
      <c r="AY48" s="94"/>
      <c r="AZ48" s="94"/>
      <c r="BA48" s="19" t="s">
        <v>9</v>
      </c>
      <c r="BB48" s="94"/>
      <c r="BC48" s="94"/>
      <c r="BD48" s="94"/>
      <c r="BE48" s="19" t="s">
        <v>8</v>
      </c>
      <c r="BF48" s="94"/>
      <c r="BG48" s="94"/>
      <c r="BH48" s="94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1:69" ht="15.95" customHeight="1" x14ac:dyDescent="0.25">
      <c r="A49" s="19">
        <v>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v>2</v>
      </c>
      <c r="R49" s="19"/>
      <c r="S49" s="19"/>
      <c r="T49" s="19"/>
      <c r="U49" s="19"/>
      <c r="V49" s="19">
        <v>3</v>
      </c>
      <c r="W49" s="19"/>
      <c r="X49" s="19"/>
      <c r="Y49" s="19"/>
      <c r="Z49" s="19"/>
      <c r="AA49" s="19">
        <v>4</v>
      </c>
      <c r="AB49" s="19"/>
      <c r="AC49" s="19"/>
      <c r="AD49" s="19"/>
      <c r="AE49" s="19"/>
      <c r="AF49" s="19"/>
      <c r="AG49" s="19">
        <v>5</v>
      </c>
      <c r="AH49" s="19"/>
      <c r="AI49" s="19"/>
      <c r="AJ49" s="19"/>
      <c r="AK49" s="19"/>
      <c r="AL49" s="19">
        <v>6</v>
      </c>
      <c r="AM49" s="19"/>
      <c r="AN49" s="19"/>
      <c r="AO49" s="19"/>
      <c r="AP49" s="19"/>
      <c r="AQ49" s="19">
        <v>7</v>
      </c>
      <c r="AR49" s="19"/>
      <c r="AS49" s="19"/>
      <c r="AT49" s="19"/>
      <c r="AU49" s="19"/>
      <c r="AV49" s="19"/>
      <c r="AW49" s="19">
        <v>8</v>
      </c>
      <c r="AX49" s="94"/>
      <c r="AY49" s="94"/>
      <c r="AZ49" s="94"/>
      <c r="BA49" s="19">
        <v>9</v>
      </c>
      <c r="BB49" s="94"/>
      <c r="BC49" s="94"/>
      <c r="BD49" s="94"/>
      <c r="BE49" s="19">
        <v>10</v>
      </c>
      <c r="BF49" s="94"/>
      <c r="BG49" s="94"/>
      <c r="BH49" s="94"/>
      <c r="BI49" s="95">
        <v>11</v>
      </c>
      <c r="BJ49" s="95"/>
      <c r="BK49" s="95"/>
      <c r="BL49" s="95"/>
      <c r="BM49" s="95"/>
      <c r="BN49" s="95"/>
      <c r="BO49" s="95"/>
      <c r="BP49" s="95"/>
      <c r="BQ49" s="95"/>
    </row>
    <row r="50" spans="1:69" ht="18" hidden="1" customHeight="1" x14ac:dyDescent="0.2">
      <c r="A50" s="89" t="s">
        <v>55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38" t="s">
        <v>47</v>
      </c>
      <c r="R50" s="38"/>
      <c r="S50" s="38"/>
      <c r="T50" s="38"/>
      <c r="U50" s="38"/>
      <c r="V50" s="38" t="s">
        <v>46</v>
      </c>
      <c r="W50" s="38"/>
      <c r="X50" s="38"/>
      <c r="Y50" s="38"/>
      <c r="Z50" s="38"/>
      <c r="AA50" s="98" t="s">
        <v>64</v>
      </c>
      <c r="AB50" s="99"/>
      <c r="AC50" s="99"/>
      <c r="AD50" s="99"/>
      <c r="AE50" s="99"/>
      <c r="AF50" s="99"/>
      <c r="AG50" s="38" t="s">
        <v>48</v>
      </c>
      <c r="AH50" s="38"/>
      <c r="AI50" s="38"/>
      <c r="AJ50" s="38"/>
      <c r="AK50" s="38"/>
      <c r="AL50" s="38" t="s">
        <v>49</v>
      </c>
      <c r="AM50" s="38"/>
      <c r="AN50" s="38"/>
      <c r="AO50" s="38"/>
      <c r="AP50" s="38"/>
      <c r="AQ50" s="98" t="s">
        <v>64</v>
      </c>
      <c r="AR50" s="99"/>
      <c r="AS50" s="99"/>
      <c r="AT50" s="99"/>
      <c r="AU50" s="99"/>
      <c r="AV50" s="99"/>
      <c r="AW50" s="39" t="s">
        <v>65</v>
      </c>
      <c r="AX50" s="39"/>
      <c r="AY50" s="39"/>
      <c r="AZ50" s="39"/>
      <c r="BA50" s="39" t="s">
        <v>82</v>
      </c>
      <c r="BB50" s="94"/>
      <c r="BC50" s="94"/>
      <c r="BD50" s="94"/>
      <c r="BE50" s="99" t="s">
        <v>62</v>
      </c>
      <c r="BF50" s="99"/>
      <c r="BG50" s="99"/>
      <c r="BH50" s="99"/>
      <c r="BI50" s="38" t="s">
        <v>81</v>
      </c>
      <c r="BJ50" s="38"/>
      <c r="BK50" s="38"/>
      <c r="BL50" s="38"/>
      <c r="BM50" s="38"/>
      <c r="BN50" s="38"/>
      <c r="BO50" s="38"/>
      <c r="BP50" s="38"/>
      <c r="BQ50" s="38"/>
    </row>
    <row r="51" spans="1:69" ht="31.5" customHeight="1" x14ac:dyDescent="0.2">
      <c r="A51" s="91" t="s">
        <v>251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27">
        <v>698.57399999999996</v>
      </c>
      <c r="R51" s="27"/>
      <c r="S51" s="27"/>
      <c r="T51" s="27"/>
      <c r="U51" s="27"/>
      <c r="V51" s="27">
        <v>0</v>
      </c>
      <c r="W51" s="27"/>
      <c r="X51" s="27"/>
      <c r="Y51" s="27"/>
      <c r="Z51" s="27"/>
      <c r="AA51" s="27">
        <f>Q51+V51</f>
        <v>698.57399999999996</v>
      </c>
      <c r="AB51" s="27"/>
      <c r="AC51" s="27"/>
      <c r="AD51" s="27"/>
      <c r="AE51" s="27"/>
      <c r="AF51" s="27"/>
      <c r="AG51" s="27">
        <v>589.62734</v>
      </c>
      <c r="AH51" s="27"/>
      <c r="AI51" s="27"/>
      <c r="AJ51" s="27"/>
      <c r="AK51" s="27"/>
      <c r="AL51" s="27">
        <v>0</v>
      </c>
      <c r="AM51" s="27"/>
      <c r="AN51" s="27"/>
      <c r="AO51" s="27"/>
      <c r="AP51" s="27"/>
      <c r="AQ51" s="27">
        <f>AG51+AL51</f>
        <v>589.62734</v>
      </c>
      <c r="AR51" s="27"/>
      <c r="AS51" s="27"/>
      <c r="AT51" s="27"/>
      <c r="AU51" s="27"/>
      <c r="AV51" s="27"/>
      <c r="AW51" s="27">
        <f>AG51-Q51</f>
        <v>-108.94665999999995</v>
      </c>
      <c r="AX51" s="96"/>
      <c r="AY51" s="96"/>
      <c r="AZ51" s="96"/>
      <c r="BA51" s="27">
        <f>AL51-V51</f>
        <v>0</v>
      </c>
      <c r="BB51" s="96"/>
      <c r="BC51" s="96"/>
      <c r="BD51" s="96"/>
      <c r="BE51" s="27">
        <f>AW51+BA51</f>
        <v>-108.94665999999995</v>
      </c>
      <c r="BF51" s="96"/>
      <c r="BG51" s="96"/>
      <c r="BH51" s="96"/>
      <c r="BI51" s="97"/>
      <c r="BJ51" s="97"/>
      <c r="BK51" s="97"/>
      <c r="BL51" s="97"/>
      <c r="BM51" s="97"/>
      <c r="BN51" s="97"/>
      <c r="BO51" s="97"/>
      <c r="BP51" s="97"/>
      <c r="BQ51" s="97"/>
    </row>
    <row r="52" spans="1:69" s="12" customFormat="1" ht="15.75" customHeight="1" x14ac:dyDescent="0.2">
      <c r="A52" s="37" t="s">
        <v>88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18">
        <f>Q51</f>
        <v>698.57399999999996</v>
      </c>
      <c r="R52" s="18"/>
      <c r="S52" s="18"/>
      <c r="T52" s="18"/>
      <c r="U52" s="18"/>
      <c r="V52" s="18">
        <f>V51</f>
        <v>0</v>
      </c>
      <c r="W52" s="18"/>
      <c r="X52" s="18"/>
      <c r="Y52" s="18"/>
      <c r="Z52" s="18"/>
      <c r="AA52" s="18">
        <f>Q52+V52</f>
        <v>698.57399999999996</v>
      </c>
      <c r="AB52" s="18"/>
      <c r="AC52" s="18"/>
      <c r="AD52" s="18"/>
      <c r="AE52" s="18"/>
      <c r="AF52" s="18"/>
      <c r="AG52" s="18">
        <f>AG51</f>
        <v>589.62734</v>
      </c>
      <c r="AH52" s="18"/>
      <c r="AI52" s="18"/>
      <c r="AJ52" s="18"/>
      <c r="AK52" s="18"/>
      <c r="AL52" s="18">
        <f>AL51</f>
        <v>0</v>
      </c>
      <c r="AM52" s="18"/>
      <c r="AN52" s="18"/>
      <c r="AO52" s="18"/>
      <c r="AP52" s="18"/>
      <c r="AQ52" s="18">
        <f>AG52+AL52</f>
        <v>589.62734</v>
      </c>
      <c r="AR52" s="18"/>
      <c r="AS52" s="18"/>
      <c r="AT52" s="18"/>
      <c r="AU52" s="18"/>
      <c r="AV52" s="18"/>
      <c r="AW52" s="18">
        <f>AG52-Q52</f>
        <v>-108.94665999999995</v>
      </c>
      <c r="AX52" s="90"/>
      <c r="AY52" s="90"/>
      <c r="AZ52" s="90"/>
      <c r="BA52" s="18">
        <f>AL52-V52</f>
        <v>0</v>
      </c>
      <c r="BB52" s="90"/>
      <c r="BC52" s="90"/>
      <c r="BD52" s="90"/>
      <c r="BE52" s="18">
        <f>AW52+BA52</f>
        <v>-108.94665999999995</v>
      </c>
      <c r="BF52" s="90"/>
      <c r="BG52" s="90"/>
      <c r="BH52" s="90"/>
      <c r="BI52" s="36"/>
      <c r="BJ52" s="36"/>
      <c r="BK52" s="36"/>
      <c r="BL52" s="36"/>
      <c r="BM52" s="36"/>
      <c r="BN52" s="36"/>
      <c r="BO52" s="36"/>
      <c r="BP52" s="36"/>
      <c r="BQ52" s="36"/>
    </row>
    <row r="54" spans="1:69" ht="15.75" customHeight="1" x14ac:dyDescent="0.2">
      <c r="A54" s="61" t="s">
        <v>16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6" spans="1:69" ht="48.95" customHeight="1" x14ac:dyDescent="0.2">
      <c r="A56" s="19" t="s">
        <v>20</v>
      </c>
      <c r="B56" s="19"/>
      <c r="C56" s="19" t="s">
        <v>14</v>
      </c>
      <c r="D56" s="19"/>
      <c r="E56" s="19"/>
      <c r="F56" s="19"/>
      <c r="G56" s="19" t="s">
        <v>19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 t="s">
        <v>18</v>
      </c>
      <c r="U56" s="19"/>
      <c r="V56" s="19"/>
      <c r="W56" s="19"/>
      <c r="X56" s="19"/>
      <c r="Y56" s="19" t="s">
        <v>17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 t="s">
        <v>13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 t="s">
        <v>33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 t="s">
        <v>5</v>
      </c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9" ht="15.95" customHeight="1" x14ac:dyDescent="0.2">
      <c r="A57" s="19">
        <v>1</v>
      </c>
      <c r="B57" s="19"/>
      <c r="C57" s="19">
        <v>2</v>
      </c>
      <c r="D57" s="19"/>
      <c r="E57" s="19"/>
      <c r="F57" s="19"/>
      <c r="G57" s="19">
        <v>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>
        <v>4</v>
      </c>
      <c r="U57" s="19"/>
      <c r="V57" s="19"/>
      <c r="W57" s="19"/>
      <c r="X57" s="19"/>
      <c r="Y57" s="19">
        <v>5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>
        <v>6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>
        <v>7</v>
      </c>
      <c r="AT57" s="19"/>
      <c r="AU57" s="19"/>
      <c r="AV57" s="19"/>
      <c r="AW57" s="19"/>
      <c r="AX57" s="19"/>
      <c r="AY57" s="19"/>
      <c r="AZ57" s="19"/>
      <c r="BA57" s="19"/>
      <c r="BB57" s="19"/>
      <c r="BC57" s="19">
        <v>8</v>
      </c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9" ht="12.75" hidden="1" customHeight="1" x14ac:dyDescent="0.2">
      <c r="A58" s="88"/>
      <c r="B58" s="88"/>
      <c r="C58" s="88" t="s">
        <v>53</v>
      </c>
      <c r="D58" s="88"/>
      <c r="E58" s="88"/>
      <c r="F58" s="88"/>
      <c r="G58" s="89" t="s">
        <v>55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 t="s">
        <v>56</v>
      </c>
      <c r="U58" s="89"/>
      <c r="V58" s="89"/>
      <c r="W58" s="89"/>
      <c r="X58" s="89"/>
      <c r="Y58" s="89" t="s">
        <v>57</v>
      </c>
      <c r="Z58" s="89"/>
      <c r="AA58" s="89"/>
      <c r="AB58" s="89"/>
      <c r="AC58" s="89"/>
      <c r="AD58" s="89"/>
      <c r="AE58" s="89"/>
      <c r="AF58" s="89"/>
      <c r="AG58" s="89"/>
      <c r="AH58" s="89"/>
      <c r="AI58" s="38" t="s">
        <v>47</v>
      </c>
      <c r="AJ58" s="38"/>
      <c r="AK58" s="38"/>
      <c r="AL58" s="38"/>
      <c r="AM58" s="38"/>
      <c r="AN58" s="38"/>
      <c r="AO58" s="38"/>
      <c r="AP58" s="38"/>
      <c r="AQ58" s="38"/>
      <c r="AR58" s="38"/>
      <c r="AS58" s="38" t="s">
        <v>48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9" t="s">
        <v>66</v>
      </c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9" s="12" customFormat="1" ht="46.5" customHeight="1" x14ac:dyDescent="0.2">
      <c r="A59" s="28"/>
      <c r="B59" s="28"/>
      <c r="C59" s="29" t="s">
        <v>248</v>
      </c>
      <c r="D59" s="30"/>
      <c r="E59" s="30"/>
      <c r="F59" s="31"/>
      <c r="G59" s="32" t="s">
        <v>252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2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9" s="12" customFormat="1" ht="22.5" customHeight="1" x14ac:dyDescent="0.2">
      <c r="A60" s="28"/>
      <c r="B60" s="28"/>
      <c r="C60" s="29" t="s">
        <v>248</v>
      </c>
      <c r="D60" s="30"/>
      <c r="E60" s="30"/>
      <c r="F60" s="31"/>
      <c r="G60" s="123" t="s">
        <v>250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9" s="12" customFormat="1" ht="15.75" customHeight="1" x14ac:dyDescent="0.2">
      <c r="A61" s="28"/>
      <c r="B61" s="28"/>
      <c r="C61" s="29" t="s">
        <v>248</v>
      </c>
      <c r="D61" s="30"/>
      <c r="E61" s="30"/>
      <c r="F61" s="31"/>
      <c r="G61" s="32" t="s">
        <v>90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27">
        <f t="shared" ref="BC61:BC79" si="0">AS61-AI61</f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9" ht="47.25" customHeight="1" x14ac:dyDescent="0.2">
      <c r="A62" s="19"/>
      <c r="B62" s="19"/>
      <c r="C62" s="20" t="s">
        <v>248</v>
      </c>
      <c r="D62" s="21"/>
      <c r="E62" s="21"/>
      <c r="F62" s="22"/>
      <c r="G62" s="23" t="s">
        <v>253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105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>
        <v>29.5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23.234449999999999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-6.2655500000000011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9" s="12" customFormat="1" ht="15.75" customHeight="1" x14ac:dyDescent="0.2">
      <c r="A63" s="28"/>
      <c r="B63" s="28"/>
      <c r="C63" s="29" t="s">
        <v>248</v>
      </c>
      <c r="D63" s="30"/>
      <c r="E63" s="30"/>
      <c r="F63" s="31"/>
      <c r="G63" s="32" t="s">
        <v>94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9" ht="15.75" customHeight="1" x14ac:dyDescent="0.2">
      <c r="A64" s="19"/>
      <c r="B64" s="19"/>
      <c r="C64" s="20" t="s">
        <v>248</v>
      </c>
      <c r="D64" s="21"/>
      <c r="E64" s="21"/>
      <c r="F64" s="22"/>
      <c r="G64" s="23" t="s">
        <v>254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96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>
        <v>17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13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-4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s="12" customFormat="1" ht="15.75" customHeight="1" x14ac:dyDescent="0.2">
      <c r="A65" s="28"/>
      <c r="B65" s="28"/>
      <c r="C65" s="29" t="s">
        <v>248</v>
      </c>
      <c r="D65" s="30"/>
      <c r="E65" s="30"/>
      <c r="F65" s="31"/>
      <c r="G65" s="32" t="s">
        <v>100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27">
        <f t="shared" si="0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ht="31.5" customHeight="1" x14ac:dyDescent="0.2">
      <c r="A66" s="19"/>
      <c r="B66" s="19"/>
      <c r="C66" s="20" t="s">
        <v>248</v>
      </c>
      <c r="D66" s="21"/>
      <c r="E66" s="21"/>
      <c r="F66" s="22"/>
      <c r="G66" s="23" t="s">
        <v>255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134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>
        <f>AI62/AI64*1000</f>
        <v>1735.2941176470588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f>AS62/AS64*1000</f>
        <v>1787.2653846153846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0"/>
        <v>51.971266968325835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s="12" customFormat="1" ht="15.75" customHeight="1" x14ac:dyDescent="0.2">
      <c r="A67" s="28"/>
      <c r="B67" s="28"/>
      <c r="C67" s="29" t="s">
        <v>248</v>
      </c>
      <c r="D67" s="30"/>
      <c r="E67" s="30"/>
      <c r="F67" s="31"/>
      <c r="G67" s="32" t="s">
        <v>138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27">
        <f t="shared" si="0"/>
        <v>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38.25" customHeight="1" x14ac:dyDescent="0.2">
      <c r="A68" s="19"/>
      <c r="B68" s="19"/>
      <c r="C68" s="20" t="s">
        <v>248</v>
      </c>
      <c r="D68" s="21"/>
      <c r="E68" s="21"/>
      <c r="F68" s="22"/>
      <c r="G68" s="23" t="s">
        <v>256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141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>
        <v>100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v>117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0"/>
        <v>17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s="12" customFormat="1" ht="26.25" customHeight="1" x14ac:dyDescent="0.2">
      <c r="A69" s="28"/>
      <c r="B69" s="28"/>
      <c r="C69" s="29" t="s">
        <v>248</v>
      </c>
      <c r="D69" s="30"/>
      <c r="E69" s="30"/>
      <c r="F69" s="31"/>
      <c r="G69" s="123" t="s">
        <v>249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6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12" customFormat="1" ht="15.75" customHeight="1" x14ac:dyDescent="0.2">
      <c r="A70" s="28"/>
      <c r="B70" s="28"/>
      <c r="C70" s="29" t="s">
        <v>248</v>
      </c>
      <c r="D70" s="30"/>
      <c r="E70" s="30"/>
      <c r="F70" s="31"/>
      <c r="G70" s="32" t="s">
        <v>90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30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27">
        <f t="shared" si="0"/>
        <v>0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s="12" customFormat="1" ht="31.5" customHeight="1" x14ac:dyDescent="0.2">
      <c r="A71" s="28"/>
      <c r="B71" s="28"/>
      <c r="C71" s="29"/>
      <c r="D71" s="30"/>
      <c r="E71" s="30"/>
      <c r="F71" s="31"/>
      <c r="G71" s="127" t="s">
        <v>257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105</v>
      </c>
      <c r="U71" s="26"/>
      <c r="V71" s="26"/>
      <c r="W71" s="26"/>
      <c r="X71" s="26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27">
        <v>267.714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v>187.27135999999999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ref="BC71:BC76" si="1">AS71-AI71</f>
        <v>-80.442640000000011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s="12" customFormat="1" ht="56.25" customHeight="1" x14ac:dyDescent="0.2">
      <c r="A72" s="28"/>
      <c r="B72" s="28"/>
      <c r="C72" s="29"/>
      <c r="D72" s="30"/>
      <c r="E72" s="30"/>
      <c r="F72" s="31"/>
      <c r="G72" s="127" t="s">
        <v>331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6" t="s">
        <v>105</v>
      </c>
      <c r="U72" s="26"/>
      <c r="V72" s="26"/>
      <c r="W72" s="26"/>
      <c r="X72" s="26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27">
        <v>401.36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>
        <v>379.12153000000001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1"/>
        <v>-22.238470000000007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12" customFormat="1" ht="15.75" customHeight="1" x14ac:dyDescent="0.2">
      <c r="A73" s="28"/>
      <c r="B73" s="28"/>
      <c r="C73" s="29"/>
      <c r="D73" s="30"/>
      <c r="E73" s="30"/>
      <c r="F73" s="31"/>
      <c r="G73" s="128" t="s">
        <v>94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30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>
        <f t="shared" si="1"/>
        <v>0</v>
      </c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s="12" customFormat="1" ht="35.25" customHeight="1" x14ac:dyDescent="0.2">
      <c r="A74" s="28"/>
      <c r="B74" s="28"/>
      <c r="C74" s="29"/>
      <c r="D74" s="30"/>
      <c r="E74" s="30"/>
      <c r="F74" s="31"/>
      <c r="G74" s="127" t="s">
        <v>258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6" t="s">
        <v>96</v>
      </c>
      <c r="U74" s="26"/>
      <c r="V74" s="26"/>
      <c r="W74" s="26"/>
      <c r="X74" s="26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27">
        <v>22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23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1"/>
        <v>1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s="12" customFormat="1" ht="15.75" customHeight="1" x14ac:dyDescent="0.2">
      <c r="A75" s="28"/>
      <c r="B75" s="28"/>
      <c r="C75" s="29"/>
      <c r="D75" s="30"/>
      <c r="E75" s="30"/>
      <c r="F75" s="31"/>
      <c r="G75" s="128" t="s">
        <v>100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30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1"/>
        <v>0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s="12" customFormat="1" ht="39" customHeight="1" x14ac:dyDescent="0.2">
      <c r="A76" s="28"/>
      <c r="B76" s="28"/>
      <c r="C76" s="29"/>
      <c r="D76" s="30"/>
      <c r="E76" s="30"/>
      <c r="F76" s="31"/>
      <c r="G76" s="127" t="s">
        <v>259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6" t="s">
        <v>134</v>
      </c>
      <c r="U76" s="26"/>
      <c r="V76" s="26"/>
      <c r="W76" s="26"/>
      <c r="X76" s="26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27">
        <f>AI71/AI74*1000</f>
        <v>12168.818181818182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27">
        <f>AS71/AS74*1000</f>
        <v>8142.2330434782598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>
        <f t="shared" si="1"/>
        <v>-4026.5851383399222</v>
      </c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48.75" customHeight="1" x14ac:dyDescent="0.2">
      <c r="A77" s="19"/>
      <c r="B77" s="19"/>
      <c r="C77" s="20" t="s">
        <v>248</v>
      </c>
      <c r="D77" s="21"/>
      <c r="E77" s="21"/>
      <c r="F77" s="22"/>
      <c r="G77" s="127" t="s">
        <v>332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6" t="s">
        <v>105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>
        <f>AI72/AI74*1000</f>
        <v>18243.636363636368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>
        <f>AS72/AS74*1000</f>
        <v>16483.544782608697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f t="shared" si="0"/>
        <v>-1760.0915810276711</v>
      </c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s="12" customFormat="1" ht="15.75" customHeight="1" x14ac:dyDescent="0.2">
      <c r="A78" s="28"/>
      <c r="B78" s="28"/>
      <c r="C78" s="29" t="s">
        <v>248</v>
      </c>
      <c r="D78" s="30"/>
      <c r="E78" s="30"/>
      <c r="F78" s="31"/>
      <c r="G78" s="128" t="s">
        <v>138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30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0"/>
        <v>0</v>
      </c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41.25" customHeight="1" x14ac:dyDescent="0.2">
      <c r="A79" s="19"/>
      <c r="B79" s="19"/>
      <c r="C79" s="20" t="s">
        <v>248</v>
      </c>
      <c r="D79" s="21"/>
      <c r="E79" s="21"/>
      <c r="F79" s="22"/>
      <c r="G79" s="127" t="s">
        <v>260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6" t="s">
        <v>96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>
        <v>22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v>26.6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0"/>
        <v>4.6000000000000014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1" spans="1:69" s="2" customFormat="1" ht="15.75" customHeight="1" x14ac:dyDescent="0.2">
      <c r="A81" s="61" t="s">
        <v>34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</row>
    <row r="82" spans="1:69" ht="15" customHeight="1" x14ac:dyDescent="0.2">
      <c r="A82" s="78" t="s">
        <v>111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4" spans="1:69" ht="39.950000000000003" customHeight="1" x14ac:dyDescent="0.2">
      <c r="A84" s="55" t="s">
        <v>22</v>
      </c>
      <c r="B84" s="55"/>
      <c r="C84" s="55"/>
      <c r="D84" s="55" t="s">
        <v>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79" t="s">
        <v>14</v>
      </c>
      <c r="R84" s="80"/>
      <c r="S84" s="80"/>
      <c r="T84" s="80"/>
      <c r="U84" s="81"/>
      <c r="V84" s="55" t="s">
        <v>41</v>
      </c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 t="s">
        <v>42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 t="s">
        <v>43</v>
      </c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 t="s">
        <v>44</v>
      </c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</row>
    <row r="85" spans="1:69" ht="33.950000000000003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82"/>
      <c r="R85" s="83"/>
      <c r="S85" s="83"/>
      <c r="T85" s="83"/>
      <c r="U85" s="84"/>
      <c r="V85" s="55" t="s">
        <v>10</v>
      </c>
      <c r="W85" s="55"/>
      <c r="X85" s="55"/>
      <c r="Y85" s="55"/>
      <c r="Z85" s="55" t="s">
        <v>9</v>
      </c>
      <c r="AA85" s="55"/>
      <c r="AB85" s="55"/>
      <c r="AC85" s="55"/>
      <c r="AD85" s="55" t="s">
        <v>23</v>
      </c>
      <c r="AE85" s="55"/>
      <c r="AF85" s="55"/>
      <c r="AG85" s="55"/>
      <c r="AH85" s="55" t="s">
        <v>10</v>
      </c>
      <c r="AI85" s="55"/>
      <c r="AJ85" s="55"/>
      <c r="AK85" s="55"/>
      <c r="AL85" s="55" t="s">
        <v>9</v>
      </c>
      <c r="AM85" s="55"/>
      <c r="AN85" s="55"/>
      <c r="AO85" s="55"/>
      <c r="AP85" s="55" t="s">
        <v>23</v>
      </c>
      <c r="AQ85" s="55"/>
      <c r="AR85" s="55"/>
      <c r="AS85" s="55"/>
      <c r="AT85" s="55" t="s">
        <v>10</v>
      </c>
      <c r="AU85" s="55"/>
      <c r="AV85" s="55"/>
      <c r="AW85" s="55"/>
      <c r="AX85" s="55" t="s">
        <v>9</v>
      </c>
      <c r="AY85" s="55"/>
      <c r="AZ85" s="55"/>
      <c r="BA85" s="55"/>
      <c r="BB85" s="55" t="s">
        <v>23</v>
      </c>
      <c r="BC85" s="55"/>
      <c r="BD85" s="55"/>
      <c r="BE85" s="55"/>
      <c r="BF85" s="55" t="s">
        <v>10</v>
      </c>
      <c r="BG85" s="55"/>
      <c r="BH85" s="55"/>
      <c r="BI85" s="55"/>
      <c r="BJ85" s="55" t="s">
        <v>9</v>
      </c>
      <c r="BK85" s="55"/>
      <c r="BL85" s="55"/>
      <c r="BM85" s="55"/>
      <c r="BN85" s="55" t="s">
        <v>23</v>
      </c>
      <c r="BO85" s="55"/>
      <c r="BP85" s="55"/>
      <c r="BQ85" s="55"/>
    </row>
    <row r="86" spans="1:69" ht="15" customHeight="1" x14ac:dyDescent="0.2">
      <c r="A86" s="55">
        <v>1</v>
      </c>
      <c r="B86" s="55"/>
      <c r="C86" s="55"/>
      <c r="D86" s="55">
        <v>2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85">
        <v>3</v>
      </c>
      <c r="R86" s="86"/>
      <c r="S86" s="86"/>
      <c r="T86" s="86"/>
      <c r="U86" s="87"/>
      <c r="V86" s="55">
        <v>4</v>
      </c>
      <c r="W86" s="55"/>
      <c r="X86" s="55"/>
      <c r="Y86" s="55"/>
      <c r="Z86" s="55">
        <v>5</v>
      </c>
      <c r="AA86" s="55"/>
      <c r="AB86" s="55"/>
      <c r="AC86" s="55"/>
      <c r="AD86" s="55">
        <v>6</v>
      </c>
      <c r="AE86" s="55"/>
      <c r="AF86" s="55"/>
      <c r="AG86" s="55"/>
      <c r="AH86" s="55">
        <v>7</v>
      </c>
      <c r="AI86" s="55"/>
      <c r="AJ86" s="55"/>
      <c r="AK86" s="55"/>
      <c r="AL86" s="55">
        <v>8</v>
      </c>
      <c r="AM86" s="55"/>
      <c r="AN86" s="55"/>
      <c r="AO86" s="55"/>
      <c r="AP86" s="55">
        <v>9</v>
      </c>
      <c r="AQ86" s="55"/>
      <c r="AR86" s="55"/>
      <c r="AS86" s="55"/>
      <c r="AT86" s="55">
        <v>10</v>
      </c>
      <c r="AU86" s="55"/>
      <c r="AV86" s="55"/>
      <c r="AW86" s="55"/>
      <c r="AX86" s="55">
        <v>11</v>
      </c>
      <c r="AY86" s="55"/>
      <c r="AZ86" s="55"/>
      <c r="BA86" s="55"/>
      <c r="BB86" s="55">
        <v>12</v>
      </c>
      <c r="BC86" s="55"/>
      <c r="BD86" s="55"/>
      <c r="BE86" s="55"/>
      <c r="BF86" s="55">
        <v>13</v>
      </c>
      <c r="BG86" s="55"/>
      <c r="BH86" s="55"/>
      <c r="BI86" s="55"/>
      <c r="BJ86" s="55">
        <v>14</v>
      </c>
      <c r="BK86" s="55"/>
      <c r="BL86" s="55"/>
      <c r="BM86" s="55"/>
      <c r="BN86" s="55">
        <v>15</v>
      </c>
      <c r="BO86" s="55"/>
      <c r="BP86" s="55"/>
      <c r="BQ86" s="55"/>
    </row>
    <row r="87" spans="1:69" ht="9" hidden="1" customHeight="1" x14ac:dyDescent="0.2">
      <c r="A87" s="69" t="s">
        <v>58</v>
      </c>
      <c r="B87" s="70"/>
      <c r="C87" s="71"/>
      <c r="D87" s="72" t="s">
        <v>55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69" t="s">
        <v>53</v>
      </c>
      <c r="R87" s="70"/>
      <c r="S87" s="70"/>
      <c r="T87" s="70"/>
      <c r="U87" s="71"/>
      <c r="V87" s="66" t="s">
        <v>45</v>
      </c>
      <c r="W87" s="67"/>
      <c r="X87" s="67"/>
      <c r="Y87" s="68"/>
      <c r="Z87" s="66" t="s">
        <v>59</v>
      </c>
      <c r="AA87" s="67"/>
      <c r="AB87" s="67"/>
      <c r="AC87" s="68"/>
      <c r="AD87" s="52" t="s">
        <v>62</v>
      </c>
      <c r="AE87" s="53"/>
      <c r="AF87" s="53"/>
      <c r="AG87" s="54"/>
      <c r="AH87" s="66" t="s">
        <v>47</v>
      </c>
      <c r="AI87" s="67"/>
      <c r="AJ87" s="67"/>
      <c r="AK87" s="68"/>
      <c r="AL87" s="66" t="s">
        <v>46</v>
      </c>
      <c r="AM87" s="67"/>
      <c r="AN87" s="67"/>
      <c r="AO87" s="68"/>
      <c r="AP87" s="52" t="s">
        <v>62</v>
      </c>
      <c r="AQ87" s="53"/>
      <c r="AR87" s="53"/>
      <c r="AS87" s="54"/>
      <c r="AT87" s="66" t="s">
        <v>48</v>
      </c>
      <c r="AU87" s="67"/>
      <c r="AV87" s="67"/>
      <c r="AW87" s="68"/>
      <c r="AX87" s="66" t="s">
        <v>49</v>
      </c>
      <c r="AY87" s="67"/>
      <c r="AZ87" s="67"/>
      <c r="BA87" s="68"/>
      <c r="BB87" s="52" t="s">
        <v>62</v>
      </c>
      <c r="BC87" s="53"/>
      <c r="BD87" s="53"/>
      <c r="BE87" s="54"/>
      <c r="BF87" s="75" t="s">
        <v>60</v>
      </c>
      <c r="BG87" s="76"/>
      <c r="BH87" s="76"/>
      <c r="BI87" s="77"/>
      <c r="BJ87" s="66" t="s">
        <v>61</v>
      </c>
      <c r="BK87" s="67"/>
      <c r="BL87" s="67"/>
      <c r="BM87" s="68"/>
      <c r="BN87" s="52" t="s">
        <v>62</v>
      </c>
      <c r="BO87" s="53"/>
      <c r="BP87" s="53"/>
      <c r="BQ87" s="54"/>
    </row>
    <row r="88" spans="1:69" s="12" customFormat="1" ht="15.75" customHeight="1" x14ac:dyDescent="0.2">
      <c r="A88" s="65" t="s">
        <v>87</v>
      </c>
      <c r="B88" s="42"/>
      <c r="C88" s="43"/>
      <c r="D88" s="32" t="s">
        <v>88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4"/>
      <c r="Q88" s="65"/>
      <c r="R88" s="42"/>
      <c r="S88" s="42"/>
      <c r="T88" s="42"/>
      <c r="U88" s="43"/>
      <c r="V88" s="56"/>
      <c r="W88" s="57"/>
      <c r="X88" s="57"/>
      <c r="Y88" s="58"/>
      <c r="Z88" s="56"/>
      <c r="AA88" s="57"/>
      <c r="AB88" s="57"/>
      <c r="AC88" s="58"/>
      <c r="AD88" s="56">
        <f>V88+Z88</f>
        <v>0</v>
      </c>
      <c r="AE88" s="57"/>
      <c r="AF88" s="57"/>
      <c r="AG88" s="58"/>
      <c r="AH88" s="56"/>
      <c r="AI88" s="57"/>
      <c r="AJ88" s="57"/>
      <c r="AK88" s="58"/>
      <c r="AL88" s="56"/>
      <c r="AM88" s="57"/>
      <c r="AN88" s="57"/>
      <c r="AO88" s="58"/>
      <c r="AP88" s="56">
        <f>AH88+AL88</f>
        <v>0</v>
      </c>
      <c r="AQ88" s="57"/>
      <c r="AR88" s="57"/>
      <c r="AS88" s="58"/>
      <c r="AT88" s="56"/>
      <c r="AU88" s="57"/>
      <c r="AV88" s="57"/>
      <c r="AW88" s="58"/>
      <c r="AX88" s="56"/>
      <c r="AY88" s="57"/>
      <c r="AZ88" s="57"/>
      <c r="BA88" s="58"/>
      <c r="BB88" s="56">
        <f>AT88+AX88</f>
        <v>0</v>
      </c>
      <c r="BC88" s="57"/>
      <c r="BD88" s="57"/>
      <c r="BE88" s="58"/>
      <c r="BF88" s="62"/>
      <c r="BG88" s="63"/>
      <c r="BH88" s="63"/>
      <c r="BI88" s="64"/>
      <c r="BJ88" s="56"/>
      <c r="BK88" s="57"/>
      <c r="BL88" s="57"/>
      <c r="BM88" s="58"/>
      <c r="BN88" s="56">
        <f>BF88+BJ88</f>
        <v>0</v>
      </c>
      <c r="BO88" s="57"/>
      <c r="BP88" s="57"/>
      <c r="BQ88" s="58"/>
    </row>
    <row r="91" spans="1:69" ht="15.75" customHeight="1" x14ac:dyDescent="0.2">
      <c r="A91" s="59" t="s">
        <v>35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9" ht="15.75" customHeight="1" x14ac:dyDescent="0.2">
      <c r="A92" s="59" t="s">
        <v>36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9" ht="18.75" customHeight="1" x14ac:dyDescent="0.2">
      <c r="A93" s="59" t="s">
        <v>37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69" ht="12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6" spans="1:69" ht="42" customHeight="1" x14ac:dyDescent="0.2">
      <c r="A96" s="47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5"/>
      <c r="AO96" s="5"/>
      <c r="AP96" s="50" t="s">
        <v>109</v>
      </c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</row>
    <row r="97" spans="1:60" x14ac:dyDescent="0.2">
      <c r="W97" s="46" t="s">
        <v>38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6"/>
      <c r="AO97" s="6"/>
      <c r="AP97" s="46" t="s">
        <v>39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100" spans="1:60" ht="31.5" customHeight="1" x14ac:dyDescent="0.2">
      <c r="A100" s="47" t="s">
        <v>108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5"/>
      <c r="AO100" s="5"/>
      <c r="AP100" s="50" t="s">
        <v>110</v>
      </c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</row>
    <row r="101" spans="1:60" x14ac:dyDescent="0.2">
      <c r="W101" s="46" t="s">
        <v>38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6"/>
      <c r="AO101" s="6"/>
      <c r="AP101" s="46" t="s">
        <v>39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</row>
  </sheetData>
  <mergeCells count="482">
    <mergeCell ref="A76:B76"/>
    <mergeCell ref="C76:F76"/>
    <mergeCell ref="G76:S76"/>
    <mergeCell ref="T76:X76"/>
    <mergeCell ref="Y76:AH76"/>
    <mergeCell ref="AI76:AR76"/>
    <mergeCell ref="AS76:BB76"/>
    <mergeCell ref="BC76:BL76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G72:S72"/>
    <mergeCell ref="T72:X72"/>
    <mergeCell ref="Y72:AH72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AQ39:AT39"/>
    <mergeCell ref="AU39:AX39"/>
    <mergeCell ref="AE40:AH40"/>
    <mergeCell ref="AI40:AL40"/>
    <mergeCell ref="B39:E39"/>
    <mergeCell ref="F39:I39"/>
    <mergeCell ref="J39:Z39"/>
    <mergeCell ref="AA39:AD39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AQ49:AV49"/>
    <mergeCell ref="AW49:AZ49"/>
    <mergeCell ref="BA49:BD49"/>
    <mergeCell ref="BE49:BH49"/>
    <mergeCell ref="BI49:BQ49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AS56:BB56"/>
    <mergeCell ref="BC56:BL56"/>
    <mergeCell ref="A57:B57"/>
    <mergeCell ref="C57:F57"/>
    <mergeCell ref="G57:S57"/>
    <mergeCell ref="T57:X57"/>
    <mergeCell ref="Y57:AH57"/>
    <mergeCell ref="AI57:AR57"/>
    <mergeCell ref="BI50:BQ50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Q52:AV52"/>
    <mergeCell ref="AW52:AZ52"/>
    <mergeCell ref="BA52:BD52"/>
    <mergeCell ref="AS57:BB57"/>
    <mergeCell ref="BC57:BL57"/>
    <mergeCell ref="A56:B56"/>
    <mergeCell ref="C56:F56"/>
    <mergeCell ref="G56:S56"/>
    <mergeCell ref="T56:X56"/>
    <mergeCell ref="Y56:AH56"/>
    <mergeCell ref="AI56:AR56"/>
    <mergeCell ref="BF84:BQ84"/>
    <mergeCell ref="C60:F60"/>
    <mergeCell ref="G60:BB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BC59:BL59"/>
    <mergeCell ref="A58:B58"/>
    <mergeCell ref="C58:F58"/>
    <mergeCell ref="G58:S58"/>
    <mergeCell ref="T58:X58"/>
    <mergeCell ref="Y58:AH58"/>
    <mergeCell ref="AI58:AR58"/>
    <mergeCell ref="G59:BB59"/>
    <mergeCell ref="BJ85:BM85"/>
    <mergeCell ref="AX85:BA85"/>
    <mergeCell ref="BB85:BE85"/>
    <mergeCell ref="BF85:BI85"/>
    <mergeCell ref="A81:BQ81"/>
    <mergeCell ref="A82:BL82"/>
    <mergeCell ref="AS58:BB58"/>
    <mergeCell ref="BC58:BL58"/>
    <mergeCell ref="A59:B59"/>
    <mergeCell ref="C59:F59"/>
    <mergeCell ref="AI61:AR61"/>
    <mergeCell ref="AS61:BB61"/>
    <mergeCell ref="BC61:BL61"/>
    <mergeCell ref="A60:B60"/>
    <mergeCell ref="A72:B72"/>
    <mergeCell ref="C72:F72"/>
    <mergeCell ref="BN85:BQ85"/>
    <mergeCell ref="A86:C86"/>
    <mergeCell ref="D86:P86"/>
    <mergeCell ref="Q86:U86"/>
    <mergeCell ref="V86:Y86"/>
    <mergeCell ref="Z86:AC86"/>
    <mergeCell ref="Z85:AC85"/>
    <mergeCell ref="AD85:AG85"/>
    <mergeCell ref="AH85:AK85"/>
    <mergeCell ref="AL85:AO85"/>
    <mergeCell ref="AP85:AS85"/>
    <mergeCell ref="AT85:AW85"/>
    <mergeCell ref="A84:C85"/>
    <mergeCell ref="D84:P85"/>
    <mergeCell ref="Q84:U85"/>
    <mergeCell ref="V84:AG84"/>
    <mergeCell ref="AH84:AS84"/>
    <mergeCell ref="AT84:BE84"/>
    <mergeCell ref="V85:Y85"/>
    <mergeCell ref="BJ86:BM86"/>
    <mergeCell ref="BN86:BQ86"/>
    <mergeCell ref="AP86:AS86"/>
    <mergeCell ref="AT86:AW86"/>
    <mergeCell ref="AX86:BA86"/>
    <mergeCell ref="BN87:BQ87"/>
    <mergeCell ref="A88:C88"/>
    <mergeCell ref="D88:P88"/>
    <mergeCell ref="Q88:U88"/>
    <mergeCell ref="V88:Y88"/>
    <mergeCell ref="Z88:AC88"/>
    <mergeCell ref="AD88:AG88"/>
    <mergeCell ref="AH88:AK88"/>
    <mergeCell ref="AH87:AK87"/>
    <mergeCell ref="AL87:AO87"/>
    <mergeCell ref="AP87:AS87"/>
    <mergeCell ref="AT87:AW87"/>
    <mergeCell ref="AX87:BA87"/>
    <mergeCell ref="BB87:BE87"/>
    <mergeCell ref="BJ88:BM88"/>
    <mergeCell ref="BN88:BQ88"/>
    <mergeCell ref="BF87:BI87"/>
    <mergeCell ref="V87:Y87"/>
    <mergeCell ref="Z87:AC87"/>
    <mergeCell ref="AD87:AG87"/>
    <mergeCell ref="BB86:BE86"/>
    <mergeCell ref="BF86:BI86"/>
    <mergeCell ref="A87:C87"/>
    <mergeCell ref="D87:P87"/>
    <mergeCell ref="Q87:U87"/>
    <mergeCell ref="A91:BL91"/>
    <mergeCell ref="A92:BL92"/>
    <mergeCell ref="A93:BL93"/>
    <mergeCell ref="A94:BL94"/>
    <mergeCell ref="AL88:AO88"/>
    <mergeCell ref="AP88:AS88"/>
    <mergeCell ref="AT88:AW88"/>
    <mergeCell ref="AX88:BA88"/>
    <mergeCell ref="BB88:BE88"/>
    <mergeCell ref="BF88:BI88"/>
    <mergeCell ref="BJ87:BM87"/>
    <mergeCell ref="AD86:AG86"/>
    <mergeCell ref="AH86:AK86"/>
    <mergeCell ref="AL86:AO86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E39:AH39"/>
    <mergeCell ref="AI39:AL39"/>
    <mergeCell ref="AM39:AP3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52:P52"/>
    <mergeCell ref="Q52:U52"/>
    <mergeCell ref="V52:Z52"/>
    <mergeCell ref="AA52:AF52"/>
    <mergeCell ref="AG52:AK52"/>
    <mergeCell ref="AL52:AP52"/>
    <mergeCell ref="A50:P50"/>
    <mergeCell ref="Q50:U50"/>
    <mergeCell ref="V50:Z50"/>
    <mergeCell ref="AA50:AF50"/>
    <mergeCell ref="AG50:AK50"/>
    <mergeCell ref="AL50:AP50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BC69:BL69"/>
    <mergeCell ref="A68:B68"/>
    <mergeCell ref="C68:F68"/>
    <mergeCell ref="G68:S68"/>
    <mergeCell ref="T68:X68"/>
    <mergeCell ref="Y68:AH68"/>
    <mergeCell ref="AI68:AR68"/>
    <mergeCell ref="G69:BB69"/>
    <mergeCell ref="AS70:BB70"/>
    <mergeCell ref="BC70:BL70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0:B70"/>
    <mergeCell ref="C70:F70"/>
    <mergeCell ref="G70:S70"/>
    <mergeCell ref="T70:X70"/>
    <mergeCell ref="Y70:AH70"/>
    <mergeCell ref="AI70:AR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</mergeCells>
  <conditionalFormatting sqref="C59:F59">
    <cfRule type="cellIs" dxfId="224" priority="20" stopIfTrue="1" operator="equal">
      <formula>$C58</formula>
    </cfRule>
  </conditionalFormatting>
  <conditionalFormatting sqref="C60:F60">
    <cfRule type="cellIs" dxfId="223" priority="19" stopIfTrue="1" operator="equal">
      <formula>$C59</formula>
    </cfRule>
  </conditionalFormatting>
  <conditionalFormatting sqref="C61:F61">
    <cfRule type="cellIs" dxfId="222" priority="18" stopIfTrue="1" operator="equal">
      <formula>$C60</formula>
    </cfRule>
  </conditionalFormatting>
  <conditionalFormatting sqref="C62:F62">
    <cfRule type="cellIs" dxfId="221" priority="17" stopIfTrue="1" operator="equal">
      <formula>$C61</formula>
    </cfRule>
  </conditionalFormatting>
  <conditionalFormatting sqref="C63:F63">
    <cfRule type="cellIs" dxfId="220" priority="16" stopIfTrue="1" operator="equal">
      <formula>$C62</formula>
    </cfRule>
  </conditionalFormatting>
  <conditionalFormatting sqref="C64:F64">
    <cfRule type="cellIs" dxfId="219" priority="15" stopIfTrue="1" operator="equal">
      <formula>$C63</formula>
    </cfRule>
  </conditionalFormatting>
  <conditionalFormatting sqref="C65:F65">
    <cfRule type="cellIs" dxfId="218" priority="14" stopIfTrue="1" operator="equal">
      <formula>$C64</formula>
    </cfRule>
  </conditionalFormatting>
  <conditionalFormatting sqref="C66:F66">
    <cfRule type="cellIs" dxfId="217" priority="13" stopIfTrue="1" operator="equal">
      <formula>$C65</formula>
    </cfRule>
  </conditionalFormatting>
  <conditionalFormatting sqref="C67:F67">
    <cfRule type="cellIs" dxfId="216" priority="12" stopIfTrue="1" operator="equal">
      <formula>$C66</formula>
    </cfRule>
  </conditionalFormatting>
  <conditionalFormatting sqref="C68:F68">
    <cfRule type="cellIs" dxfId="215" priority="11" stopIfTrue="1" operator="equal">
      <formula>$C67</formula>
    </cfRule>
  </conditionalFormatting>
  <conditionalFormatting sqref="C69:F69">
    <cfRule type="cellIs" dxfId="214" priority="10" stopIfTrue="1" operator="equal">
      <formula>$C68</formula>
    </cfRule>
  </conditionalFormatting>
  <conditionalFormatting sqref="C70:F76">
    <cfRule type="cellIs" dxfId="213" priority="9" stopIfTrue="1" operator="equal">
      <formula>$C69</formula>
    </cfRule>
  </conditionalFormatting>
  <conditionalFormatting sqref="C77:F77">
    <cfRule type="cellIs" dxfId="212" priority="8" stopIfTrue="1" operator="equal">
      <formula>$C70</formula>
    </cfRule>
  </conditionalFormatting>
  <conditionalFormatting sqref="C78:F78">
    <cfRule type="cellIs" dxfId="211" priority="7" stopIfTrue="1" operator="equal">
      <formula>$C77</formula>
    </cfRule>
  </conditionalFormatting>
  <conditionalFormatting sqref="C79:F79">
    <cfRule type="cellIs" dxfId="210" priority="6" stopIfTrue="1" operator="equal">
      <formula>$C78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90"/>
  <sheetViews>
    <sheetView topLeftCell="A41" zoomScaleNormal="100" workbookViewId="0">
      <selection activeCell="G68" sqref="G68:S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320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1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18.7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79" ht="27.95" customHeight="1" x14ac:dyDescent="0.2">
      <c r="A18" s="4" t="s">
        <v>28</v>
      </c>
      <c r="B18" s="108" t="s">
        <v>244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87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245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79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  <c r="CA27" s="1" t="s">
        <v>68</v>
      </c>
    </row>
    <row r="28" spans="1:79" ht="15.75" x14ac:dyDescent="0.2">
      <c r="A28" s="27">
        <v>170.2</v>
      </c>
      <c r="B28" s="27"/>
      <c r="C28" s="27"/>
      <c r="D28" s="27"/>
      <c r="E28" s="27"/>
      <c r="F28" s="27"/>
      <c r="G28" s="27"/>
      <c r="H28" s="27">
        <v>0</v>
      </c>
      <c r="I28" s="27"/>
      <c r="J28" s="27"/>
      <c r="K28" s="27"/>
      <c r="L28" s="27"/>
      <c r="M28" s="27"/>
      <c r="N28" s="27"/>
      <c r="O28" s="27">
        <f>A28+H28</f>
        <v>170.2</v>
      </c>
      <c r="P28" s="27"/>
      <c r="Q28" s="27"/>
      <c r="R28" s="27"/>
      <c r="S28" s="27"/>
      <c r="T28" s="27"/>
      <c r="U28" s="27"/>
      <c r="V28" s="27">
        <v>160.55799999999999</v>
      </c>
      <c r="W28" s="27"/>
      <c r="X28" s="27"/>
      <c r="Y28" s="27"/>
      <c r="Z28" s="27"/>
      <c r="AA28" s="27"/>
      <c r="AB28" s="27"/>
      <c r="AC28" s="27">
        <v>0</v>
      </c>
      <c r="AD28" s="27"/>
      <c r="AE28" s="27"/>
      <c r="AF28" s="27"/>
      <c r="AG28" s="27"/>
      <c r="AH28" s="27"/>
      <c r="AI28" s="27"/>
      <c r="AJ28" s="27">
        <f>V28+AC28</f>
        <v>160.55799999999999</v>
      </c>
      <c r="AK28" s="27"/>
      <c r="AL28" s="27"/>
      <c r="AM28" s="27"/>
      <c r="AN28" s="27"/>
      <c r="AO28" s="27"/>
      <c r="AP28" s="27"/>
      <c r="AQ28" s="27">
        <f>V28-A28</f>
        <v>-9.6419999999999959</v>
      </c>
      <c r="AR28" s="27"/>
      <c r="AS28" s="27"/>
      <c r="AT28" s="27"/>
      <c r="AU28" s="27"/>
      <c r="AV28" s="27"/>
      <c r="AW28" s="27"/>
      <c r="AX28" s="27">
        <f>AC28-H28</f>
        <v>0</v>
      </c>
      <c r="AY28" s="27"/>
      <c r="AZ28" s="27"/>
      <c r="BA28" s="27"/>
      <c r="BB28" s="27"/>
      <c r="BC28" s="27"/>
      <c r="BD28" s="27"/>
      <c r="BE28" s="27">
        <f>AQ28+AX28</f>
        <v>-9.6419999999999959</v>
      </c>
      <c r="BF28" s="27"/>
      <c r="BG28" s="27"/>
      <c r="BH28" s="27"/>
      <c r="BI28" s="27"/>
      <c r="BJ28" s="27"/>
      <c r="BK28" s="27"/>
      <c r="BL28" s="27"/>
      <c r="CA28" s="1" t="s">
        <v>69</v>
      </c>
    </row>
    <row r="31" spans="1:79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  <c r="CA37" s="1" t="s">
        <v>70</v>
      </c>
    </row>
    <row r="38" spans="1:79" s="12" customFormat="1" ht="31.5" customHeight="1" x14ac:dyDescent="0.2">
      <c r="A38" s="11">
        <v>1</v>
      </c>
      <c r="B38" s="41" t="s">
        <v>241</v>
      </c>
      <c r="C38" s="42"/>
      <c r="D38" s="42"/>
      <c r="E38" s="43"/>
      <c r="F38" s="44" t="s">
        <v>449</v>
      </c>
      <c r="G38" s="45"/>
      <c r="H38" s="45"/>
      <c r="I38" s="45"/>
      <c r="J38" s="32" t="s">
        <v>450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170.2</v>
      </c>
      <c r="AB38" s="18"/>
      <c r="AC38" s="18"/>
      <c r="AD38" s="18"/>
      <c r="AE38" s="18">
        <f>AE39</f>
        <v>0</v>
      </c>
      <c r="AF38" s="18"/>
      <c r="AG38" s="18"/>
      <c r="AH38" s="18"/>
      <c r="AI38" s="18">
        <f>AA38+AE38</f>
        <v>170.2</v>
      </c>
      <c r="AJ38" s="18"/>
      <c r="AK38" s="18"/>
      <c r="AL38" s="18"/>
      <c r="AM38" s="18">
        <f>AM39</f>
        <v>160.55799999999999</v>
      </c>
      <c r="AN38" s="18"/>
      <c r="AO38" s="18"/>
      <c r="AP38" s="18"/>
      <c r="AQ38" s="18">
        <f>AQ39</f>
        <v>0</v>
      </c>
      <c r="AR38" s="18"/>
      <c r="AS38" s="18"/>
      <c r="AT38" s="18"/>
      <c r="AU38" s="18">
        <f>AM38+AQ38</f>
        <v>160.55799999999999</v>
      </c>
      <c r="AV38" s="18"/>
      <c r="AW38" s="18"/>
      <c r="AX38" s="18"/>
      <c r="AY38" s="18">
        <f>AM38-AA38</f>
        <v>-9.6419999999999959</v>
      </c>
      <c r="AZ38" s="18"/>
      <c r="BA38" s="18"/>
      <c r="BB38" s="18"/>
      <c r="BC38" s="18">
        <f>AQ38-AE38</f>
        <v>0</v>
      </c>
      <c r="BD38" s="18"/>
      <c r="BE38" s="18"/>
      <c r="BF38" s="18"/>
      <c r="BG38" s="18">
        <f>AY38+BC38</f>
        <v>-9.6419999999999959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  <c r="CA38" s="12" t="s">
        <v>71</v>
      </c>
    </row>
    <row r="39" spans="1:79" ht="31.5" customHeight="1" x14ac:dyDescent="0.2">
      <c r="A39" s="7">
        <v>2</v>
      </c>
      <c r="B39" s="102" t="s">
        <v>241</v>
      </c>
      <c r="C39" s="103"/>
      <c r="D39" s="103"/>
      <c r="E39" s="104"/>
      <c r="F39" s="105" t="s">
        <v>449</v>
      </c>
      <c r="G39" s="106"/>
      <c r="H39" s="106"/>
      <c r="I39" s="106"/>
      <c r="J39" s="23" t="s">
        <v>242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170.2</v>
      </c>
      <c r="AB39" s="27"/>
      <c r="AC39" s="27"/>
      <c r="AD39" s="27"/>
      <c r="AE39" s="27">
        <v>0</v>
      </c>
      <c r="AF39" s="27"/>
      <c r="AG39" s="27"/>
      <c r="AH39" s="27"/>
      <c r="AI39" s="27">
        <f>AA39+AE39</f>
        <v>170.2</v>
      </c>
      <c r="AJ39" s="27"/>
      <c r="AK39" s="27"/>
      <c r="AL39" s="27"/>
      <c r="AM39" s="27">
        <v>160.55799999999999</v>
      </c>
      <c r="AN39" s="27"/>
      <c r="AO39" s="27"/>
      <c r="AP39" s="27"/>
      <c r="AQ39" s="27">
        <v>0</v>
      </c>
      <c r="AR39" s="27"/>
      <c r="AS39" s="27"/>
      <c r="AT39" s="27"/>
      <c r="AU39" s="27">
        <f>AM39+AQ39</f>
        <v>160.55799999999999</v>
      </c>
      <c r="AV39" s="27"/>
      <c r="AW39" s="27"/>
      <c r="AX39" s="27"/>
      <c r="AY39" s="27">
        <f>AM39-AA39</f>
        <v>-9.6419999999999959</v>
      </c>
      <c r="AZ39" s="27"/>
      <c r="BA39" s="27"/>
      <c r="BB39" s="27"/>
      <c r="BC39" s="27">
        <f>AQ39-AE39</f>
        <v>0</v>
      </c>
      <c r="BD39" s="27"/>
      <c r="BE39" s="27"/>
      <c r="BF39" s="27"/>
      <c r="BG39" s="27">
        <f>AY39+BC39</f>
        <v>-9.6419999999999959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7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170.2</v>
      </c>
      <c r="AB40" s="18"/>
      <c r="AC40" s="18"/>
      <c r="AD40" s="18"/>
      <c r="AE40" s="18">
        <f>AE38</f>
        <v>0</v>
      </c>
      <c r="AF40" s="18"/>
      <c r="AG40" s="18"/>
      <c r="AH40" s="18"/>
      <c r="AI40" s="18">
        <f>AA40+AE40</f>
        <v>170.2</v>
      </c>
      <c r="AJ40" s="18"/>
      <c r="AK40" s="18"/>
      <c r="AL40" s="18"/>
      <c r="AM40" s="18">
        <f>AM38</f>
        <v>160.55799999999999</v>
      </c>
      <c r="AN40" s="18"/>
      <c r="AO40" s="18"/>
      <c r="AP40" s="18"/>
      <c r="AQ40" s="18">
        <f>AQ38</f>
        <v>0</v>
      </c>
      <c r="AR40" s="18"/>
      <c r="AS40" s="18"/>
      <c r="AT40" s="18"/>
      <c r="AU40" s="18">
        <f>AM40+AQ40</f>
        <v>160.55799999999999</v>
      </c>
      <c r="AV40" s="18"/>
      <c r="AW40" s="18"/>
      <c r="AX40" s="18"/>
      <c r="AY40" s="18">
        <f>AM40-AA40</f>
        <v>-9.6419999999999959</v>
      </c>
      <c r="AZ40" s="18"/>
      <c r="BA40" s="18"/>
      <c r="BB40" s="18"/>
      <c r="BC40" s="18">
        <f>AQ40-AE40</f>
        <v>0</v>
      </c>
      <c r="BD40" s="18"/>
      <c r="BE40" s="18"/>
      <c r="BF40" s="18"/>
      <c r="BG40" s="18">
        <f>AY40+BC40</f>
        <v>-9.6419999999999959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7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7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7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7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7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CA49" s="1" t="s">
        <v>72</v>
      </c>
    </row>
    <row r="50" spans="1:79" ht="15.75" customHeight="1" x14ac:dyDescent="0.2">
      <c r="A50" s="91" t="s">
        <v>243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27">
        <v>170.2</v>
      </c>
      <c r="R50" s="27"/>
      <c r="S50" s="27"/>
      <c r="T50" s="27"/>
      <c r="U50" s="27"/>
      <c r="V50" s="27">
        <v>0</v>
      </c>
      <c r="W50" s="27"/>
      <c r="X50" s="27"/>
      <c r="Y50" s="27"/>
      <c r="Z50" s="27"/>
      <c r="AA50" s="27">
        <f>Q50+V50</f>
        <v>170.2</v>
      </c>
      <c r="AB50" s="27"/>
      <c r="AC50" s="27"/>
      <c r="AD50" s="27"/>
      <c r="AE50" s="27"/>
      <c r="AF50" s="27"/>
      <c r="AG50" s="27">
        <v>160.55799999999999</v>
      </c>
      <c r="AH50" s="27"/>
      <c r="AI50" s="27"/>
      <c r="AJ50" s="27"/>
      <c r="AK50" s="27"/>
      <c r="AL50" s="27">
        <v>0</v>
      </c>
      <c r="AM50" s="27"/>
      <c r="AN50" s="27"/>
      <c r="AO50" s="27"/>
      <c r="AP50" s="27"/>
      <c r="AQ50" s="27">
        <f>AG50+AL50</f>
        <v>160.55799999999999</v>
      </c>
      <c r="AR50" s="27"/>
      <c r="AS50" s="27"/>
      <c r="AT50" s="27"/>
      <c r="AU50" s="27"/>
      <c r="AV50" s="27"/>
      <c r="AW50" s="27">
        <f>AG50-Q50</f>
        <v>-9.6419999999999959</v>
      </c>
      <c r="AX50" s="96"/>
      <c r="AY50" s="96"/>
      <c r="AZ50" s="96"/>
      <c r="BA50" s="27">
        <f>AL50-V50</f>
        <v>0</v>
      </c>
      <c r="BB50" s="96"/>
      <c r="BC50" s="96"/>
      <c r="BD50" s="96"/>
      <c r="BE50" s="27">
        <f>AW50+BA50</f>
        <v>-9.6419999999999959</v>
      </c>
      <c r="BF50" s="96"/>
      <c r="BG50" s="96"/>
      <c r="BH50" s="96"/>
      <c r="BI50" s="97"/>
      <c r="BJ50" s="97"/>
      <c r="BK50" s="97"/>
      <c r="BL50" s="97"/>
      <c r="BM50" s="97"/>
      <c r="BN50" s="97"/>
      <c r="BO50" s="97"/>
      <c r="BP50" s="97"/>
      <c r="BQ50" s="97"/>
      <c r="CA50" s="1" t="s">
        <v>73</v>
      </c>
    </row>
    <row r="51" spans="1:79" s="12" customFormat="1" ht="15.75" customHeight="1" x14ac:dyDescent="0.2">
      <c r="A51" s="37" t="s">
        <v>88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18">
        <f>Q50</f>
        <v>170.2</v>
      </c>
      <c r="R51" s="18"/>
      <c r="S51" s="18"/>
      <c r="T51" s="18"/>
      <c r="U51" s="18"/>
      <c r="V51" s="18">
        <f>V50</f>
        <v>0</v>
      </c>
      <c r="W51" s="18"/>
      <c r="X51" s="18"/>
      <c r="Y51" s="18"/>
      <c r="Z51" s="18"/>
      <c r="AA51" s="18">
        <f>Q51+V51</f>
        <v>170.2</v>
      </c>
      <c r="AB51" s="18"/>
      <c r="AC51" s="18"/>
      <c r="AD51" s="18"/>
      <c r="AE51" s="18"/>
      <c r="AF51" s="18"/>
      <c r="AG51" s="18">
        <f>AG50</f>
        <v>160.55799999999999</v>
      </c>
      <c r="AH51" s="18"/>
      <c r="AI51" s="18"/>
      <c r="AJ51" s="18"/>
      <c r="AK51" s="18"/>
      <c r="AL51" s="18">
        <f>AL50</f>
        <v>0</v>
      </c>
      <c r="AM51" s="18"/>
      <c r="AN51" s="18"/>
      <c r="AO51" s="18"/>
      <c r="AP51" s="18"/>
      <c r="AQ51" s="18">
        <f>AG51+AL51</f>
        <v>160.55799999999999</v>
      </c>
      <c r="AR51" s="18"/>
      <c r="AS51" s="18"/>
      <c r="AT51" s="18"/>
      <c r="AU51" s="18"/>
      <c r="AV51" s="18"/>
      <c r="AW51" s="18">
        <f>AG51-Q51</f>
        <v>-9.6419999999999959</v>
      </c>
      <c r="AX51" s="90"/>
      <c r="AY51" s="90"/>
      <c r="AZ51" s="90"/>
      <c r="BA51" s="18">
        <f>AL51-V51</f>
        <v>0</v>
      </c>
      <c r="BB51" s="90"/>
      <c r="BC51" s="90"/>
      <c r="BD51" s="90"/>
      <c r="BE51" s="18">
        <f>AW51+BA51</f>
        <v>-9.6419999999999959</v>
      </c>
      <c r="BF51" s="90"/>
      <c r="BG51" s="90"/>
      <c r="BH51" s="90"/>
      <c r="BI51" s="36"/>
      <c r="BJ51" s="36"/>
      <c r="BK51" s="36"/>
      <c r="BL51" s="36"/>
      <c r="BM51" s="36"/>
      <c r="BN51" s="36"/>
      <c r="BO51" s="36"/>
      <c r="BP51" s="36"/>
      <c r="BQ51" s="36"/>
    </row>
    <row r="53" spans="1:79" ht="15.75" customHeight="1" x14ac:dyDescent="0.2">
      <c r="A53" s="61" t="s">
        <v>16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5" spans="1:79" ht="48.95" customHeight="1" x14ac:dyDescent="0.2">
      <c r="A55" s="19" t="s">
        <v>20</v>
      </c>
      <c r="B55" s="19"/>
      <c r="C55" s="19" t="s">
        <v>14</v>
      </c>
      <c r="D55" s="19"/>
      <c r="E55" s="19"/>
      <c r="F55" s="19"/>
      <c r="G55" s="19" t="s">
        <v>19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 t="s">
        <v>18</v>
      </c>
      <c r="U55" s="19"/>
      <c r="V55" s="19"/>
      <c r="W55" s="19"/>
      <c r="X55" s="19"/>
      <c r="Y55" s="19" t="s">
        <v>17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 t="s">
        <v>13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 t="s">
        <v>33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 t="s">
        <v>5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5.95" customHeight="1" x14ac:dyDescent="0.2">
      <c r="A56" s="19">
        <v>1</v>
      </c>
      <c r="B56" s="19"/>
      <c r="C56" s="19">
        <v>2</v>
      </c>
      <c r="D56" s="19"/>
      <c r="E56" s="19"/>
      <c r="F56" s="19"/>
      <c r="G56" s="19">
        <v>3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>
        <v>4</v>
      </c>
      <c r="U56" s="19"/>
      <c r="V56" s="19"/>
      <c r="W56" s="19"/>
      <c r="X56" s="19"/>
      <c r="Y56" s="19">
        <v>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6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>
        <v>7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>
        <v>8</v>
      </c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2.75" hidden="1" customHeight="1" x14ac:dyDescent="0.2">
      <c r="A57" s="88"/>
      <c r="B57" s="88"/>
      <c r="C57" s="88" t="s">
        <v>53</v>
      </c>
      <c r="D57" s="88"/>
      <c r="E57" s="88"/>
      <c r="F57" s="88"/>
      <c r="G57" s="89" t="s">
        <v>55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 t="s">
        <v>56</v>
      </c>
      <c r="U57" s="89"/>
      <c r="V57" s="89"/>
      <c r="W57" s="89"/>
      <c r="X57" s="89"/>
      <c r="Y57" s="89" t="s">
        <v>57</v>
      </c>
      <c r="Z57" s="89"/>
      <c r="AA57" s="89"/>
      <c r="AB57" s="89"/>
      <c r="AC57" s="89"/>
      <c r="AD57" s="89"/>
      <c r="AE57" s="89"/>
      <c r="AF57" s="89"/>
      <c r="AG57" s="89"/>
      <c r="AH57" s="89"/>
      <c r="AI57" s="38" t="s">
        <v>47</v>
      </c>
      <c r="AJ57" s="38"/>
      <c r="AK57" s="38"/>
      <c r="AL57" s="38"/>
      <c r="AM57" s="38"/>
      <c r="AN57" s="38"/>
      <c r="AO57" s="38"/>
      <c r="AP57" s="38"/>
      <c r="AQ57" s="38"/>
      <c r="AR57" s="38"/>
      <c r="AS57" s="38" t="s">
        <v>48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9" t="s">
        <v>66</v>
      </c>
      <c r="BD57" s="38"/>
      <c r="BE57" s="38"/>
      <c r="BF57" s="38"/>
      <c r="BG57" s="38"/>
      <c r="BH57" s="38"/>
      <c r="BI57" s="38"/>
      <c r="BJ57" s="38"/>
      <c r="BK57" s="38"/>
      <c r="BL57" s="38"/>
      <c r="CA57" s="1" t="s">
        <v>74</v>
      </c>
    </row>
    <row r="58" spans="1:79" s="12" customFormat="1" ht="31.5" customHeight="1" x14ac:dyDescent="0.2">
      <c r="A58" s="28"/>
      <c r="B58" s="28"/>
      <c r="C58" s="29" t="s">
        <v>244</v>
      </c>
      <c r="D58" s="30"/>
      <c r="E58" s="30"/>
      <c r="F58" s="31"/>
      <c r="G58" s="134" t="s">
        <v>324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2" t="s">
        <v>75</v>
      </c>
    </row>
    <row r="59" spans="1:79" s="12" customFormat="1" ht="15.75" customHeight="1" x14ac:dyDescent="0.2">
      <c r="A59" s="28"/>
      <c r="B59" s="28"/>
      <c r="C59" s="29" t="s">
        <v>244</v>
      </c>
      <c r="D59" s="30"/>
      <c r="E59" s="30"/>
      <c r="F59" s="31"/>
      <c r="G59" s="134" t="s">
        <v>242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s="12" customFormat="1" ht="15.75" customHeight="1" x14ac:dyDescent="0.2">
      <c r="A60" s="28"/>
      <c r="B60" s="28"/>
      <c r="C60" s="29" t="s">
        <v>244</v>
      </c>
      <c r="D60" s="30"/>
      <c r="E60" s="30"/>
      <c r="F60" s="31"/>
      <c r="G60" s="116" t="s">
        <v>94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31.5" customHeight="1" x14ac:dyDescent="0.2">
      <c r="A61" s="19"/>
      <c r="B61" s="19"/>
      <c r="C61" s="20" t="s">
        <v>244</v>
      </c>
      <c r="D61" s="21"/>
      <c r="E61" s="21"/>
      <c r="F61" s="22"/>
      <c r="G61" s="117" t="s">
        <v>325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/>
      <c r="U61" s="26"/>
      <c r="V61" s="26"/>
      <c r="W61" s="26"/>
      <c r="X61" s="26"/>
      <c r="Y61" s="23" t="s">
        <v>234</v>
      </c>
      <c r="Z61" s="92"/>
      <c r="AA61" s="92"/>
      <c r="AB61" s="92"/>
      <c r="AC61" s="92"/>
      <c r="AD61" s="92"/>
      <c r="AE61" s="92"/>
      <c r="AF61" s="92"/>
      <c r="AG61" s="92"/>
      <c r="AH61" s="93"/>
      <c r="AI61" s="27">
        <v>8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8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ref="BC61:BC68" si="0">AS61-AI61</f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15.75" customHeight="1" x14ac:dyDescent="0.2">
      <c r="A62" s="19"/>
      <c r="B62" s="19"/>
      <c r="C62" s="20" t="s">
        <v>244</v>
      </c>
      <c r="D62" s="21"/>
      <c r="E62" s="21"/>
      <c r="F62" s="22"/>
      <c r="G62" s="117" t="s">
        <v>326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/>
      <c r="U62" s="26"/>
      <c r="V62" s="26"/>
      <c r="W62" s="26"/>
      <c r="X62" s="26"/>
      <c r="Y62" s="23"/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18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36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18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15.75" customHeight="1" x14ac:dyDescent="0.2">
      <c r="A63" s="19"/>
      <c r="B63" s="19"/>
      <c r="C63" s="20" t="s">
        <v>244</v>
      </c>
      <c r="D63" s="21"/>
      <c r="E63" s="21"/>
      <c r="F63" s="22"/>
      <c r="G63" s="117" t="s">
        <v>327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/>
      <c r="U63" s="26"/>
      <c r="V63" s="26"/>
      <c r="W63" s="26"/>
      <c r="X63" s="26"/>
      <c r="Y63" s="23" t="s">
        <v>162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170.2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160.55799999999999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-9.6419999999999959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s="12" customFormat="1" ht="15.75" customHeight="1" x14ac:dyDescent="0.2">
      <c r="A64" s="28"/>
      <c r="B64" s="28"/>
      <c r="C64" s="29" t="s">
        <v>244</v>
      </c>
      <c r="D64" s="30"/>
      <c r="E64" s="30"/>
      <c r="F64" s="31"/>
      <c r="G64" s="116" t="s">
        <v>100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5"/>
      <c r="U64" s="35"/>
      <c r="V64" s="35"/>
      <c r="W64" s="35"/>
      <c r="X64" s="35"/>
      <c r="Y64" s="32"/>
      <c r="Z64" s="33"/>
      <c r="AA64" s="33"/>
      <c r="AB64" s="33"/>
      <c r="AC64" s="33"/>
      <c r="AD64" s="33"/>
      <c r="AE64" s="33"/>
      <c r="AF64" s="33"/>
      <c r="AG64" s="33"/>
      <c r="AH64" s="34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>
        <f t="shared" si="0"/>
        <v>0</v>
      </c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79" ht="15.75" customHeight="1" x14ac:dyDescent="0.2">
      <c r="A65" s="19"/>
      <c r="B65" s="19"/>
      <c r="C65" s="20" t="s">
        <v>244</v>
      </c>
      <c r="D65" s="21"/>
      <c r="E65" s="21"/>
      <c r="F65" s="22"/>
      <c r="G65" s="117" t="s">
        <v>239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/>
      <c r="U65" s="26"/>
      <c r="V65" s="26"/>
      <c r="W65" s="26"/>
      <c r="X65" s="26"/>
      <c r="Y65" s="23" t="s">
        <v>102</v>
      </c>
      <c r="Z65" s="92"/>
      <c r="AA65" s="92"/>
      <c r="AB65" s="92"/>
      <c r="AC65" s="92"/>
      <c r="AD65" s="92"/>
      <c r="AE65" s="92"/>
      <c r="AF65" s="92"/>
      <c r="AG65" s="92"/>
      <c r="AH65" s="93"/>
      <c r="AI65" s="27">
        <f>AI63/AI62*1000</f>
        <v>9455.5555555555566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f>AS63/AS62*1000</f>
        <v>4459.9444444444443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0"/>
        <v>-4995.6111111111122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s="12" customFormat="1" ht="15.75" customHeight="1" x14ac:dyDescent="0.2">
      <c r="A66" s="28"/>
      <c r="B66" s="28"/>
      <c r="C66" s="29" t="s">
        <v>244</v>
      </c>
      <c r="D66" s="30"/>
      <c r="E66" s="30"/>
      <c r="F66" s="31"/>
      <c r="G66" s="116" t="s">
        <v>138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5"/>
      <c r="U66" s="35"/>
      <c r="V66" s="35"/>
      <c r="W66" s="35"/>
      <c r="X66" s="35"/>
      <c r="Y66" s="32"/>
      <c r="Z66" s="33"/>
      <c r="AA66" s="33"/>
      <c r="AB66" s="33"/>
      <c r="AC66" s="33"/>
      <c r="AD66" s="33"/>
      <c r="AE66" s="33"/>
      <c r="AF66" s="33"/>
      <c r="AG66" s="33"/>
      <c r="AH66" s="34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f t="shared" si="0"/>
        <v>0</v>
      </c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79" ht="45.75" customHeight="1" x14ac:dyDescent="0.2">
      <c r="A67" s="19"/>
      <c r="B67" s="19"/>
      <c r="C67" s="20" t="s">
        <v>244</v>
      </c>
      <c r="D67" s="21"/>
      <c r="E67" s="21"/>
      <c r="F67" s="22"/>
      <c r="G67" s="117" t="s">
        <v>328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/>
      <c r="U67" s="26"/>
      <c r="V67" s="26"/>
      <c r="W67" s="26"/>
      <c r="X67" s="26"/>
      <c r="Y67" s="23" t="s">
        <v>102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v>100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200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100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50.25" customHeight="1" x14ac:dyDescent="0.2">
      <c r="A68" s="19"/>
      <c r="B68" s="19"/>
      <c r="C68" s="20" t="s">
        <v>244</v>
      </c>
      <c r="D68" s="21"/>
      <c r="E68" s="21"/>
      <c r="F68" s="22"/>
      <c r="G68" s="117" t="s">
        <v>329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/>
      <c r="U68" s="26"/>
      <c r="V68" s="26"/>
      <c r="W68" s="26"/>
      <c r="X68" s="26"/>
      <c r="Y68" s="23" t="s">
        <v>102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v>100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v>100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0"/>
        <v>0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70" spans="1:79" s="2" customFormat="1" ht="15.75" customHeight="1" x14ac:dyDescent="0.2">
      <c r="A70" s="61" t="s">
        <v>34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</row>
    <row r="71" spans="1:79" ht="15" customHeight="1" x14ac:dyDescent="0.2">
      <c r="A71" s="78" t="s">
        <v>111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3" spans="1:79" ht="39.950000000000003" customHeight="1" x14ac:dyDescent="0.2">
      <c r="A73" s="55" t="s">
        <v>22</v>
      </c>
      <c r="B73" s="55"/>
      <c r="C73" s="55"/>
      <c r="D73" s="55" t="s">
        <v>21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79" t="s">
        <v>14</v>
      </c>
      <c r="R73" s="80"/>
      <c r="S73" s="80"/>
      <c r="T73" s="80"/>
      <c r="U73" s="81"/>
      <c r="V73" s="55" t="s">
        <v>41</v>
      </c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 t="s">
        <v>42</v>
      </c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 t="s">
        <v>43</v>
      </c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 t="s">
        <v>44</v>
      </c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</row>
    <row r="74" spans="1:79" ht="33.950000000000003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82"/>
      <c r="R74" s="83"/>
      <c r="S74" s="83"/>
      <c r="T74" s="83"/>
      <c r="U74" s="84"/>
      <c r="V74" s="55" t="s">
        <v>10</v>
      </c>
      <c r="W74" s="55"/>
      <c r="X74" s="55"/>
      <c r="Y74" s="55"/>
      <c r="Z74" s="55" t="s">
        <v>9</v>
      </c>
      <c r="AA74" s="55"/>
      <c r="AB74" s="55"/>
      <c r="AC74" s="55"/>
      <c r="AD74" s="55" t="s">
        <v>23</v>
      </c>
      <c r="AE74" s="55"/>
      <c r="AF74" s="55"/>
      <c r="AG74" s="55"/>
      <c r="AH74" s="55" t="s">
        <v>10</v>
      </c>
      <c r="AI74" s="55"/>
      <c r="AJ74" s="55"/>
      <c r="AK74" s="55"/>
      <c r="AL74" s="55" t="s">
        <v>9</v>
      </c>
      <c r="AM74" s="55"/>
      <c r="AN74" s="55"/>
      <c r="AO74" s="55"/>
      <c r="AP74" s="55" t="s">
        <v>23</v>
      </c>
      <c r="AQ74" s="55"/>
      <c r="AR74" s="55"/>
      <c r="AS74" s="55"/>
      <c r="AT74" s="55" t="s">
        <v>10</v>
      </c>
      <c r="AU74" s="55"/>
      <c r="AV74" s="55"/>
      <c r="AW74" s="55"/>
      <c r="AX74" s="55" t="s">
        <v>9</v>
      </c>
      <c r="AY74" s="55"/>
      <c r="AZ74" s="55"/>
      <c r="BA74" s="55"/>
      <c r="BB74" s="55" t="s">
        <v>23</v>
      </c>
      <c r="BC74" s="55"/>
      <c r="BD74" s="55"/>
      <c r="BE74" s="55"/>
      <c r="BF74" s="55" t="s">
        <v>10</v>
      </c>
      <c r="BG74" s="55"/>
      <c r="BH74" s="55"/>
      <c r="BI74" s="55"/>
      <c r="BJ74" s="55" t="s">
        <v>9</v>
      </c>
      <c r="BK74" s="55"/>
      <c r="BL74" s="55"/>
      <c r="BM74" s="55"/>
      <c r="BN74" s="55" t="s">
        <v>23</v>
      </c>
      <c r="BO74" s="55"/>
      <c r="BP74" s="55"/>
      <c r="BQ74" s="55"/>
    </row>
    <row r="75" spans="1:79" ht="15" customHeight="1" x14ac:dyDescent="0.2">
      <c r="A75" s="55">
        <v>1</v>
      </c>
      <c r="B75" s="55"/>
      <c r="C75" s="55"/>
      <c r="D75" s="55">
        <v>2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85">
        <v>3</v>
      </c>
      <c r="R75" s="86"/>
      <c r="S75" s="86"/>
      <c r="T75" s="86"/>
      <c r="U75" s="87"/>
      <c r="V75" s="55">
        <v>4</v>
      </c>
      <c r="W75" s="55"/>
      <c r="X75" s="55"/>
      <c r="Y75" s="55"/>
      <c r="Z75" s="55">
        <v>5</v>
      </c>
      <c r="AA75" s="55"/>
      <c r="AB75" s="55"/>
      <c r="AC75" s="55"/>
      <c r="AD75" s="55">
        <v>6</v>
      </c>
      <c r="AE75" s="55"/>
      <c r="AF75" s="55"/>
      <c r="AG75" s="55"/>
      <c r="AH75" s="55">
        <v>7</v>
      </c>
      <c r="AI75" s="55"/>
      <c r="AJ75" s="55"/>
      <c r="AK75" s="55"/>
      <c r="AL75" s="55">
        <v>8</v>
      </c>
      <c r="AM75" s="55"/>
      <c r="AN75" s="55"/>
      <c r="AO75" s="55"/>
      <c r="AP75" s="55">
        <v>9</v>
      </c>
      <c r="AQ75" s="55"/>
      <c r="AR75" s="55"/>
      <c r="AS75" s="55"/>
      <c r="AT75" s="55">
        <v>10</v>
      </c>
      <c r="AU75" s="55"/>
      <c r="AV75" s="55"/>
      <c r="AW75" s="55"/>
      <c r="AX75" s="55">
        <v>11</v>
      </c>
      <c r="AY75" s="55"/>
      <c r="AZ75" s="55"/>
      <c r="BA75" s="55"/>
      <c r="BB75" s="55">
        <v>12</v>
      </c>
      <c r="BC75" s="55"/>
      <c r="BD75" s="55"/>
      <c r="BE75" s="55"/>
      <c r="BF75" s="55">
        <v>13</v>
      </c>
      <c r="BG75" s="55"/>
      <c r="BH75" s="55"/>
      <c r="BI75" s="55"/>
      <c r="BJ75" s="55">
        <v>14</v>
      </c>
      <c r="BK75" s="55"/>
      <c r="BL75" s="55"/>
      <c r="BM75" s="55"/>
      <c r="BN75" s="55">
        <v>15</v>
      </c>
      <c r="BO75" s="55"/>
      <c r="BP75" s="55"/>
      <c r="BQ75" s="55"/>
    </row>
    <row r="76" spans="1:79" ht="9" hidden="1" customHeight="1" x14ac:dyDescent="0.2">
      <c r="A76" s="69" t="s">
        <v>58</v>
      </c>
      <c r="B76" s="70"/>
      <c r="C76" s="71"/>
      <c r="D76" s="72" t="s">
        <v>55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4"/>
      <c r="Q76" s="69" t="s">
        <v>53</v>
      </c>
      <c r="R76" s="70"/>
      <c r="S76" s="70"/>
      <c r="T76" s="70"/>
      <c r="U76" s="71"/>
      <c r="V76" s="66" t="s">
        <v>45</v>
      </c>
      <c r="W76" s="67"/>
      <c r="X76" s="67"/>
      <c r="Y76" s="68"/>
      <c r="Z76" s="66" t="s">
        <v>59</v>
      </c>
      <c r="AA76" s="67"/>
      <c r="AB76" s="67"/>
      <c r="AC76" s="68"/>
      <c r="AD76" s="52" t="s">
        <v>62</v>
      </c>
      <c r="AE76" s="53"/>
      <c r="AF76" s="53"/>
      <c r="AG76" s="54"/>
      <c r="AH76" s="66" t="s">
        <v>47</v>
      </c>
      <c r="AI76" s="67"/>
      <c r="AJ76" s="67"/>
      <c r="AK76" s="68"/>
      <c r="AL76" s="66" t="s">
        <v>46</v>
      </c>
      <c r="AM76" s="67"/>
      <c r="AN76" s="67"/>
      <c r="AO76" s="68"/>
      <c r="AP76" s="52" t="s">
        <v>62</v>
      </c>
      <c r="AQ76" s="53"/>
      <c r="AR76" s="53"/>
      <c r="AS76" s="54"/>
      <c r="AT76" s="66" t="s">
        <v>48</v>
      </c>
      <c r="AU76" s="67"/>
      <c r="AV76" s="67"/>
      <c r="AW76" s="68"/>
      <c r="AX76" s="66" t="s">
        <v>49</v>
      </c>
      <c r="AY76" s="67"/>
      <c r="AZ76" s="67"/>
      <c r="BA76" s="68"/>
      <c r="BB76" s="52" t="s">
        <v>62</v>
      </c>
      <c r="BC76" s="53"/>
      <c r="BD76" s="53"/>
      <c r="BE76" s="54"/>
      <c r="BF76" s="75" t="s">
        <v>60</v>
      </c>
      <c r="BG76" s="76"/>
      <c r="BH76" s="76"/>
      <c r="BI76" s="77"/>
      <c r="BJ76" s="66" t="s">
        <v>61</v>
      </c>
      <c r="BK76" s="67"/>
      <c r="BL76" s="67"/>
      <c r="BM76" s="68"/>
      <c r="BN76" s="52" t="s">
        <v>62</v>
      </c>
      <c r="BO76" s="53"/>
      <c r="BP76" s="53"/>
      <c r="BQ76" s="54"/>
      <c r="CA76" s="1" t="s">
        <v>76</v>
      </c>
    </row>
    <row r="77" spans="1:79" s="12" customFormat="1" ht="15.75" customHeight="1" x14ac:dyDescent="0.2">
      <c r="A77" s="65" t="s">
        <v>87</v>
      </c>
      <c r="B77" s="42"/>
      <c r="C77" s="43"/>
      <c r="D77" s="32" t="s">
        <v>88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4"/>
      <c r="Q77" s="65"/>
      <c r="R77" s="42"/>
      <c r="S77" s="42"/>
      <c r="T77" s="42"/>
      <c r="U77" s="43"/>
      <c r="V77" s="56"/>
      <c r="W77" s="57"/>
      <c r="X77" s="57"/>
      <c r="Y77" s="58"/>
      <c r="Z77" s="56"/>
      <c r="AA77" s="57"/>
      <c r="AB77" s="57"/>
      <c r="AC77" s="58"/>
      <c r="AD77" s="56">
        <f>V77+Z77</f>
        <v>0</v>
      </c>
      <c r="AE77" s="57"/>
      <c r="AF77" s="57"/>
      <c r="AG77" s="58"/>
      <c r="AH77" s="56"/>
      <c r="AI77" s="57"/>
      <c r="AJ77" s="57"/>
      <c r="AK77" s="58"/>
      <c r="AL77" s="56"/>
      <c r="AM77" s="57"/>
      <c r="AN77" s="57"/>
      <c r="AO77" s="58"/>
      <c r="AP77" s="56">
        <f>AH77+AL77</f>
        <v>0</v>
      </c>
      <c r="AQ77" s="57"/>
      <c r="AR77" s="57"/>
      <c r="AS77" s="58"/>
      <c r="AT77" s="56"/>
      <c r="AU77" s="57"/>
      <c r="AV77" s="57"/>
      <c r="AW77" s="58"/>
      <c r="AX77" s="56"/>
      <c r="AY77" s="57"/>
      <c r="AZ77" s="57"/>
      <c r="BA77" s="58"/>
      <c r="BB77" s="56">
        <f>AT77+AX77</f>
        <v>0</v>
      </c>
      <c r="BC77" s="57"/>
      <c r="BD77" s="57"/>
      <c r="BE77" s="58"/>
      <c r="BF77" s="62"/>
      <c r="BG77" s="63"/>
      <c r="BH77" s="63"/>
      <c r="BI77" s="64"/>
      <c r="BJ77" s="56"/>
      <c r="BK77" s="57"/>
      <c r="BL77" s="57"/>
      <c r="BM77" s="58"/>
      <c r="BN77" s="56">
        <f>BF77+BJ77</f>
        <v>0</v>
      </c>
      <c r="BO77" s="57"/>
      <c r="BP77" s="57"/>
      <c r="BQ77" s="58"/>
      <c r="CA77" s="12" t="s">
        <v>77</v>
      </c>
    </row>
    <row r="80" spans="1:79" ht="15.75" customHeight="1" x14ac:dyDescent="0.2">
      <c r="A80" s="59" t="s">
        <v>35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5.75" customHeight="1" x14ac:dyDescent="0.2">
      <c r="A81" s="59" t="s">
        <v>36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18.75" customHeight="1" x14ac:dyDescent="0.2">
      <c r="A82" s="59" t="s">
        <v>37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12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5" spans="1:64" ht="42" customHeight="1" x14ac:dyDescent="0.2">
      <c r="A85" s="47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5"/>
      <c r="AO85" s="5"/>
      <c r="AP85" s="50" t="s">
        <v>109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</row>
    <row r="86" spans="1:64" x14ac:dyDescent="0.2">
      <c r="W86" s="46" t="s">
        <v>38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6"/>
      <c r="AO86" s="6"/>
      <c r="AP86" s="46" t="s">
        <v>39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9" spans="1:64" ht="31.5" customHeight="1" x14ac:dyDescent="0.2">
      <c r="A89" s="47" t="s">
        <v>108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5"/>
      <c r="AO89" s="5"/>
      <c r="AP89" s="50" t="s">
        <v>110</v>
      </c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</row>
    <row r="90" spans="1:64" x14ac:dyDescent="0.2">
      <c r="W90" s="46" t="s">
        <v>38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6"/>
      <c r="AO90" s="6"/>
      <c r="AP90" s="46" t="s">
        <v>39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</sheetData>
  <mergeCells count="393">
    <mergeCell ref="G59:BB59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BC58:BL58"/>
    <mergeCell ref="G58:BB58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BB75:BE75"/>
    <mergeCell ref="AI55:AR55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X74:BA74"/>
    <mergeCell ref="BB74:BE74"/>
    <mergeCell ref="BF74:BI74"/>
    <mergeCell ref="BJ74:BM74"/>
    <mergeCell ref="BN74:BQ74"/>
    <mergeCell ref="AP74:AS74"/>
    <mergeCell ref="AT74:AW74"/>
    <mergeCell ref="A59:B59"/>
    <mergeCell ref="C59:F59"/>
    <mergeCell ref="BC59:BL59"/>
    <mergeCell ref="A58:B58"/>
    <mergeCell ref="C58:F58"/>
    <mergeCell ref="Q75:U75"/>
    <mergeCell ref="V75:Y75"/>
    <mergeCell ref="Z75:AC75"/>
    <mergeCell ref="Z74:AC74"/>
    <mergeCell ref="AD74:AG74"/>
    <mergeCell ref="AH74:AK74"/>
    <mergeCell ref="AL74:AO74"/>
    <mergeCell ref="AH76:AK76"/>
    <mergeCell ref="AL76:AO76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BF76:BI76"/>
    <mergeCell ref="BJ76:BM76"/>
    <mergeCell ref="BN76:BQ76"/>
    <mergeCell ref="AP76:AS76"/>
    <mergeCell ref="AT76:AW76"/>
    <mergeCell ref="AX76:BA76"/>
    <mergeCell ref="BB76:BE76"/>
    <mergeCell ref="A75:C75"/>
    <mergeCell ref="D75:P75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A77:C77"/>
    <mergeCell ref="D77:P77"/>
    <mergeCell ref="Q77:U77"/>
    <mergeCell ref="V77:Y77"/>
    <mergeCell ref="Z77:AC77"/>
    <mergeCell ref="AD77:AG77"/>
    <mergeCell ref="AH77:AK77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Y55:AH55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conditionalFormatting sqref="C58:F58">
    <cfRule type="cellIs" dxfId="209" priority="12" stopIfTrue="1" operator="equal">
      <formula>$C57</formula>
    </cfRule>
  </conditionalFormatting>
  <conditionalFormatting sqref="C59:F59">
    <cfRule type="cellIs" dxfId="208" priority="11" stopIfTrue="1" operator="equal">
      <formula>$C58</formula>
    </cfRule>
  </conditionalFormatting>
  <conditionalFormatting sqref="C60:F60">
    <cfRule type="cellIs" dxfId="207" priority="10" stopIfTrue="1" operator="equal">
      <formula>$C59</formula>
    </cfRule>
  </conditionalFormatting>
  <conditionalFormatting sqref="C61:F61">
    <cfRule type="cellIs" dxfId="206" priority="9" stopIfTrue="1" operator="equal">
      <formula>$C60</formula>
    </cfRule>
  </conditionalFormatting>
  <conditionalFormatting sqref="C62:F62">
    <cfRule type="cellIs" dxfId="205" priority="8" stopIfTrue="1" operator="equal">
      <formula>$C61</formula>
    </cfRule>
  </conditionalFormatting>
  <conditionalFormatting sqref="C63:F63">
    <cfRule type="cellIs" dxfId="204" priority="7" stopIfTrue="1" operator="equal">
      <formula>$C62</formula>
    </cfRule>
  </conditionalFormatting>
  <conditionalFormatting sqref="C64:F64">
    <cfRule type="cellIs" dxfId="203" priority="6" stopIfTrue="1" operator="equal">
      <formula>$C63</formula>
    </cfRule>
  </conditionalFormatting>
  <conditionalFormatting sqref="C65:F65">
    <cfRule type="cellIs" dxfId="202" priority="5" stopIfTrue="1" operator="equal">
      <formula>$C64</formula>
    </cfRule>
  </conditionalFormatting>
  <conditionalFormatting sqref="C66:F66">
    <cfRule type="cellIs" dxfId="201" priority="4" stopIfTrue="1" operator="equal">
      <formula>$C65</formula>
    </cfRule>
  </conditionalFormatting>
  <conditionalFormatting sqref="C67:F67">
    <cfRule type="cellIs" dxfId="200" priority="3" stopIfTrue="1" operator="equal">
      <formula>$C66</formula>
    </cfRule>
  </conditionalFormatting>
  <conditionalFormatting sqref="C68:F68">
    <cfRule type="cellIs" dxfId="199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01"/>
  <sheetViews>
    <sheetView topLeftCell="A75" zoomScaleNormal="100" workbookViewId="0">
      <selection activeCell="AQ39" sqref="AQ39:AT3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1" width="2.85546875" style="1" customWidth="1"/>
    <col min="72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29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323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7.2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15.7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64" ht="22.5" customHeight="1" x14ac:dyDescent="0.2">
      <c r="A18" s="4" t="s">
        <v>28</v>
      </c>
      <c r="B18" s="108" t="s">
        <v>226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240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225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64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64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64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64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</row>
    <row r="28" spans="1:64" ht="15.75" x14ac:dyDescent="0.2">
      <c r="A28" s="27">
        <v>3748.51</v>
      </c>
      <c r="B28" s="27"/>
      <c r="C28" s="27"/>
      <c r="D28" s="27"/>
      <c r="E28" s="27"/>
      <c r="F28" s="27"/>
      <c r="G28" s="27"/>
      <c r="H28" s="27">
        <v>270.77627000000001</v>
      </c>
      <c r="I28" s="27"/>
      <c r="J28" s="27"/>
      <c r="K28" s="27"/>
      <c r="L28" s="27"/>
      <c r="M28" s="27"/>
      <c r="N28" s="27"/>
      <c r="O28" s="27">
        <f>A28+H28</f>
        <v>4019.2862700000001</v>
      </c>
      <c r="P28" s="27"/>
      <c r="Q28" s="27"/>
      <c r="R28" s="27"/>
      <c r="S28" s="27"/>
      <c r="T28" s="27"/>
      <c r="U28" s="27"/>
      <c r="V28" s="27">
        <v>3320.8088299999999</v>
      </c>
      <c r="W28" s="27"/>
      <c r="X28" s="27"/>
      <c r="Y28" s="27"/>
      <c r="Z28" s="27"/>
      <c r="AA28" s="27"/>
      <c r="AB28" s="27"/>
      <c r="AC28" s="27">
        <v>221.40857</v>
      </c>
      <c r="AD28" s="27"/>
      <c r="AE28" s="27"/>
      <c r="AF28" s="27"/>
      <c r="AG28" s="27"/>
      <c r="AH28" s="27"/>
      <c r="AI28" s="27"/>
      <c r="AJ28" s="27">
        <f>V28+AC28</f>
        <v>3542.2174</v>
      </c>
      <c r="AK28" s="27"/>
      <c r="AL28" s="27"/>
      <c r="AM28" s="27"/>
      <c r="AN28" s="27"/>
      <c r="AO28" s="27"/>
      <c r="AP28" s="27"/>
      <c r="AQ28" s="27">
        <f>V28-A28</f>
        <v>-427.70117000000027</v>
      </c>
      <c r="AR28" s="27"/>
      <c r="AS28" s="27"/>
      <c r="AT28" s="27"/>
      <c r="AU28" s="27"/>
      <c r="AV28" s="27"/>
      <c r="AW28" s="27"/>
      <c r="AX28" s="27">
        <f>AC28-H28</f>
        <v>-49.367700000000013</v>
      </c>
      <c r="AY28" s="27"/>
      <c r="AZ28" s="27"/>
      <c r="BA28" s="27"/>
      <c r="BB28" s="27"/>
      <c r="BC28" s="27"/>
      <c r="BD28" s="27"/>
      <c r="BE28" s="27">
        <f>AQ28+AX28</f>
        <v>-477.06887000000029</v>
      </c>
      <c r="BF28" s="27"/>
      <c r="BG28" s="27"/>
      <c r="BH28" s="27"/>
      <c r="BI28" s="27"/>
      <c r="BJ28" s="27"/>
      <c r="BK28" s="27"/>
      <c r="BL28" s="27"/>
    </row>
    <row r="31" spans="1:64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6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6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6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</row>
    <row r="38" spans="1:69" s="12" customFormat="1" ht="47.25" customHeight="1" x14ac:dyDescent="0.2">
      <c r="A38" s="11">
        <v>1</v>
      </c>
      <c r="B38" s="41" t="s">
        <v>226</v>
      </c>
      <c r="C38" s="42"/>
      <c r="D38" s="42"/>
      <c r="E38" s="43"/>
      <c r="F38" s="44" t="s">
        <v>224</v>
      </c>
      <c r="G38" s="45"/>
      <c r="H38" s="45"/>
      <c r="I38" s="45"/>
      <c r="J38" s="32" t="s">
        <v>225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3748.51</v>
      </c>
      <c r="AB38" s="18"/>
      <c r="AC38" s="18"/>
      <c r="AD38" s="18"/>
      <c r="AE38" s="18">
        <f t="shared" ref="AE38" si="0">AE39</f>
        <v>270.77627000000001</v>
      </c>
      <c r="AF38" s="18"/>
      <c r="AG38" s="18"/>
      <c r="AH38" s="18"/>
      <c r="AI38" s="18">
        <f t="shared" ref="AI38" si="1">AI39</f>
        <v>4019.2862700000001</v>
      </c>
      <c r="AJ38" s="18"/>
      <c r="AK38" s="18"/>
      <c r="AL38" s="18"/>
      <c r="AM38" s="18">
        <f>AM39</f>
        <v>3320.8088299999999</v>
      </c>
      <c r="AN38" s="18"/>
      <c r="AO38" s="18"/>
      <c r="AP38" s="18"/>
      <c r="AQ38" s="18">
        <f t="shared" ref="AQ38" si="2">AQ39</f>
        <v>221.40857</v>
      </c>
      <c r="AR38" s="18"/>
      <c r="AS38" s="18"/>
      <c r="AT38" s="18"/>
      <c r="AU38" s="18">
        <f t="shared" ref="AU38" si="3">AU39</f>
        <v>3542.2174</v>
      </c>
      <c r="AV38" s="18"/>
      <c r="AW38" s="18"/>
      <c r="AX38" s="18"/>
      <c r="AY38" s="18">
        <f>AM38-AA38</f>
        <v>-427.70117000000027</v>
      </c>
      <c r="AZ38" s="18"/>
      <c r="BA38" s="18"/>
      <c r="BB38" s="18"/>
      <c r="BC38" s="18">
        <f>AQ38-AE38</f>
        <v>-49.367700000000013</v>
      </c>
      <c r="BD38" s="18"/>
      <c r="BE38" s="18"/>
      <c r="BF38" s="18"/>
      <c r="BG38" s="18">
        <f>AY38+BC38</f>
        <v>-477.06887000000029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ht="47.25" customHeight="1" x14ac:dyDescent="0.2">
      <c r="A39" s="7">
        <v>2</v>
      </c>
      <c r="B39" s="102" t="s">
        <v>226</v>
      </c>
      <c r="C39" s="103"/>
      <c r="D39" s="103"/>
      <c r="E39" s="104"/>
      <c r="F39" s="105" t="s">
        <v>224</v>
      </c>
      <c r="G39" s="106"/>
      <c r="H39" s="106"/>
      <c r="I39" s="106"/>
      <c r="J39" s="23" t="s">
        <v>227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27">
        <v>3748.51</v>
      </c>
      <c r="AB39" s="27"/>
      <c r="AC39" s="27"/>
      <c r="AD39" s="27"/>
      <c r="AE39" s="27">
        <v>270.77627000000001</v>
      </c>
      <c r="AF39" s="27"/>
      <c r="AG39" s="27"/>
      <c r="AH39" s="27"/>
      <c r="AI39" s="27">
        <f>AA39+AE39</f>
        <v>4019.2862700000001</v>
      </c>
      <c r="AJ39" s="27"/>
      <c r="AK39" s="27"/>
      <c r="AL39" s="27"/>
      <c r="AM39" s="27">
        <v>3320.8088299999999</v>
      </c>
      <c r="AN39" s="27"/>
      <c r="AO39" s="27"/>
      <c r="AP39" s="27"/>
      <c r="AQ39" s="27">
        <v>221.40857</v>
      </c>
      <c r="AR39" s="27"/>
      <c r="AS39" s="27"/>
      <c r="AT39" s="27"/>
      <c r="AU39" s="27">
        <f>AM39+AQ39</f>
        <v>3542.2174</v>
      </c>
      <c r="AV39" s="27"/>
      <c r="AW39" s="27"/>
      <c r="AX39" s="27"/>
      <c r="AY39" s="27">
        <f>AM39-AA39</f>
        <v>-427.70117000000027</v>
      </c>
      <c r="AZ39" s="27"/>
      <c r="BA39" s="27"/>
      <c r="BB39" s="27"/>
      <c r="BC39" s="27">
        <f>AQ39-AE39</f>
        <v>-49.367700000000013</v>
      </c>
      <c r="BD39" s="27"/>
      <c r="BE39" s="27"/>
      <c r="BF39" s="27"/>
      <c r="BG39" s="27">
        <f>AY39+BC39</f>
        <v>-477.06887000000029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6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3748.51</v>
      </c>
      <c r="AB40" s="18"/>
      <c r="AC40" s="18"/>
      <c r="AD40" s="18"/>
      <c r="AE40" s="18">
        <f t="shared" ref="AE40" si="4">AE38</f>
        <v>270.77627000000001</v>
      </c>
      <c r="AF40" s="18"/>
      <c r="AG40" s="18"/>
      <c r="AH40" s="18"/>
      <c r="AI40" s="18">
        <f t="shared" ref="AI40" si="5">AI38</f>
        <v>4019.2862700000001</v>
      </c>
      <c r="AJ40" s="18"/>
      <c r="AK40" s="18"/>
      <c r="AL40" s="18"/>
      <c r="AM40" s="18">
        <f>AM38</f>
        <v>3320.8088299999999</v>
      </c>
      <c r="AN40" s="18"/>
      <c r="AO40" s="18"/>
      <c r="AP40" s="18"/>
      <c r="AQ40" s="18">
        <f t="shared" ref="AQ40" si="6">AQ38</f>
        <v>221.40857</v>
      </c>
      <c r="AR40" s="18"/>
      <c r="AS40" s="18"/>
      <c r="AT40" s="18"/>
      <c r="AU40" s="18">
        <f t="shared" ref="AU40" si="7">AU38</f>
        <v>3542.2174</v>
      </c>
      <c r="AV40" s="18"/>
      <c r="AW40" s="18"/>
      <c r="AX40" s="18"/>
      <c r="AY40" s="18">
        <f>AM40-AA40</f>
        <v>-427.70117000000027</v>
      </c>
      <c r="AZ40" s="18"/>
      <c r="BA40" s="18"/>
      <c r="BB40" s="18"/>
      <c r="BC40" s="18">
        <f>AQ40-AE40</f>
        <v>-49.367700000000013</v>
      </c>
      <c r="BD40" s="18"/>
      <c r="BE40" s="18"/>
      <c r="BF40" s="18"/>
      <c r="BG40" s="18">
        <f>AY40+BC40</f>
        <v>-477.06887000000029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6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6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6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6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</row>
    <row r="50" spans="1:6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</row>
    <row r="52" spans="1:6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6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9" s="12" customFormat="1" ht="63" customHeight="1" x14ac:dyDescent="0.2">
      <c r="A57" s="28"/>
      <c r="B57" s="28"/>
      <c r="C57" s="29" t="s">
        <v>226</v>
      </c>
      <c r="D57" s="30"/>
      <c r="E57" s="30"/>
      <c r="F57" s="31"/>
      <c r="G57" s="32" t="s">
        <v>228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>
        <f t="shared" ref="BC57:BC79" si="8">AS57-AI57</f>
        <v>0</v>
      </c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9" s="12" customFormat="1" ht="47.25" customHeight="1" x14ac:dyDescent="0.2">
      <c r="A58" s="28"/>
      <c r="B58" s="28"/>
      <c r="C58" s="29" t="s">
        <v>226</v>
      </c>
      <c r="D58" s="30"/>
      <c r="E58" s="30"/>
      <c r="F58" s="31"/>
      <c r="G58" s="32" t="s">
        <v>227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>
        <f t="shared" si="8"/>
        <v>0</v>
      </c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9" s="12" customFormat="1" ht="15.75" customHeight="1" x14ac:dyDescent="0.2">
      <c r="A59" s="28"/>
      <c r="B59" s="28"/>
      <c r="C59" s="29" t="s">
        <v>226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si="8"/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9" ht="15.75" customHeight="1" x14ac:dyDescent="0.2">
      <c r="A60" s="19"/>
      <c r="B60" s="19"/>
      <c r="C60" s="20" t="s">
        <v>226</v>
      </c>
      <c r="D60" s="21"/>
      <c r="E60" s="21"/>
      <c r="F60" s="22"/>
      <c r="G60" s="23" t="s">
        <v>149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6" t="s">
        <v>96</v>
      </c>
      <c r="U60" s="26"/>
      <c r="V60" s="26"/>
      <c r="W60" s="26"/>
      <c r="X60" s="26"/>
      <c r="Y60" s="26" t="s">
        <v>122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7">
        <v>13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13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8"/>
        <v>0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9" ht="15.75" customHeight="1" x14ac:dyDescent="0.2">
      <c r="A61" s="19"/>
      <c r="B61" s="19"/>
      <c r="C61" s="20" t="s">
        <v>226</v>
      </c>
      <c r="D61" s="21"/>
      <c r="E61" s="21"/>
      <c r="F61" s="22"/>
      <c r="G61" s="23" t="s">
        <v>229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 t="s">
        <v>96</v>
      </c>
      <c r="U61" s="26"/>
      <c r="V61" s="26"/>
      <c r="W61" s="26"/>
      <c r="X61" s="26"/>
      <c r="Y61" s="26" t="s">
        <v>122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7">
        <v>4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4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8"/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9" ht="15.75" customHeight="1" x14ac:dyDescent="0.2">
      <c r="A62" s="19"/>
      <c r="B62" s="19"/>
      <c r="C62" s="20" t="s">
        <v>226</v>
      </c>
      <c r="D62" s="21"/>
      <c r="E62" s="21"/>
      <c r="F62" s="22"/>
      <c r="G62" s="23" t="s">
        <v>230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96</v>
      </c>
      <c r="U62" s="26"/>
      <c r="V62" s="26"/>
      <c r="W62" s="26"/>
      <c r="X62" s="26"/>
      <c r="Y62" s="26" t="s">
        <v>122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7">
        <v>9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9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8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9" ht="31.5" customHeight="1" x14ac:dyDescent="0.2">
      <c r="A63" s="19"/>
      <c r="B63" s="19"/>
      <c r="C63" s="20" t="s">
        <v>226</v>
      </c>
      <c r="D63" s="21"/>
      <c r="E63" s="21"/>
      <c r="F63" s="22"/>
      <c r="G63" s="23" t="s">
        <v>151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96</v>
      </c>
      <c r="U63" s="26"/>
      <c r="V63" s="26"/>
      <c r="W63" s="26"/>
      <c r="X63" s="26"/>
      <c r="Y63" s="23" t="s">
        <v>93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44.25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44.25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8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9" ht="31.5" customHeight="1" x14ac:dyDescent="0.2">
      <c r="A64" s="19"/>
      <c r="B64" s="19"/>
      <c r="C64" s="20" t="s">
        <v>226</v>
      </c>
      <c r="D64" s="21"/>
      <c r="E64" s="21"/>
      <c r="F64" s="22"/>
      <c r="G64" s="23" t="s">
        <v>153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96</v>
      </c>
      <c r="U64" s="26"/>
      <c r="V64" s="26"/>
      <c r="W64" s="26"/>
      <c r="X64" s="26"/>
      <c r="Y64" s="23" t="s">
        <v>93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11.25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11.25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8"/>
        <v>0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ht="31.5" customHeight="1" x14ac:dyDescent="0.2">
      <c r="A65" s="19"/>
      <c r="B65" s="19"/>
      <c r="C65" s="20" t="s">
        <v>226</v>
      </c>
      <c r="D65" s="21"/>
      <c r="E65" s="21"/>
      <c r="F65" s="22"/>
      <c r="G65" s="23" t="s">
        <v>155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96</v>
      </c>
      <c r="U65" s="26"/>
      <c r="V65" s="26"/>
      <c r="W65" s="26"/>
      <c r="X65" s="26"/>
      <c r="Y65" s="23" t="s">
        <v>93</v>
      </c>
      <c r="Z65" s="92"/>
      <c r="AA65" s="92"/>
      <c r="AB65" s="92"/>
      <c r="AC65" s="92"/>
      <c r="AD65" s="92"/>
      <c r="AE65" s="92"/>
      <c r="AF65" s="92"/>
      <c r="AG65" s="92"/>
      <c r="AH65" s="93"/>
      <c r="AI65" s="27">
        <v>16.75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v>16.75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8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ht="31.5" customHeight="1" x14ac:dyDescent="0.2">
      <c r="A66" s="19"/>
      <c r="B66" s="19"/>
      <c r="C66" s="20" t="s">
        <v>226</v>
      </c>
      <c r="D66" s="21"/>
      <c r="E66" s="21"/>
      <c r="F66" s="22"/>
      <c r="G66" s="23" t="s">
        <v>156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96</v>
      </c>
      <c r="U66" s="26"/>
      <c r="V66" s="26"/>
      <c r="W66" s="26"/>
      <c r="X66" s="26"/>
      <c r="Y66" s="23" t="s">
        <v>93</v>
      </c>
      <c r="Z66" s="92"/>
      <c r="AA66" s="92"/>
      <c r="AB66" s="92"/>
      <c r="AC66" s="92"/>
      <c r="AD66" s="92"/>
      <c r="AE66" s="92"/>
      <c r="AF66" s="92"/>
      <c r="AG66" s="92"/>
      <c r="AH66" s="93"/>
      <c r="AI66" s="27">
        <v>15.25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15.25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8"/>
        <v>0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ht="47.25" customHeight="1" x14ac:dyDescent="0.2">
      <c r="A67" s="19"/>
      <c r="B67" s="19"/>
      <c r="C67" s="20" t="s">
        <v>226</v>
      </c>
      <c r="D67" s="21"/>
      <c r="E67" s="21"/>
      <c r="F67" s="22"/>
      <c r="G67" s="23" t="s">
        <v>231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96</v>
      </c>
      <c r="U67" s="26"/>
      <c r="V67" s="26"/>
      <c r="W67" s="26"/>
      <c r="X67" s="26"/>
      <c r="Y67" s="23" t="s">
        <v>93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8"/>
        <v>0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63" customHeight="1" x14ac:dyDescent="0.2">
      <c r="A68" s="19"/>
      <c r="B68" s="19"/>
      <c r="C68" s="20" t="s">
        <v>226</v>
      </c>
      <c r="D68" s="21"/>
      <c r="E68" s="21"/>
      <c r="F68" s="22"/>
      <c r="G68" s="23" t="s">
        <v>232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105</v>
      </c>
      <c r="U68" s="26"/>
      <c r="V68" s="26"/>
      <c r="W68" s="26"/>
      <c r="X68" s="26"/>
      <c r="Y68" s="23" t="s">
        <v>93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f>AA39</f>
        <v>3748.51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f>AM39</f>
        <v>3320.8088299999999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8"/>
        <v>-427.70117000000027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s="12" customFormat="1" ht="15.75" customHeight="1" x14ac:dyDescent="0.2">
      <c r="A69" s="28"/>
      <c r="B69" s="28"/>
      <c r="C69" s="29" t="s">
        <v>226</v>
      </c>
      <c r="D69" s="30"/>
      <c r="E69" s="30"/>
      <c r="F69" s="31"/>
      <c r="G69" s="32" t="s">
        <v>94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5"/>
      <c r="U69" s="35"/>
      <c r="V69" s="35"/>
      <c r="W69" s="35"/>
      <c r="X69" s="35"/>
      <c r="Y69" s="32"/>
      <c r="Z69" s="33"/>
      <c r="AA69" s="33"/>
      <c r="AB69" s="33"/>
      <c r="AC69" s="33"/>
      <c r="AD69" s="33"/>
      <c r="AE69" s="33"/>
      <c r="AF69" s="33"/>
      <c r="AG69" s="33"/>
      <c r="AH69" s="34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>
        <f t="shared" si="8"/>
        <v>0</v>
      </c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4" ht="31.5" customHeight="1" x14ac:dyDescent="0.2">
      <c r="A70" s="19"/>
      <c r="B70" s="19"/>
      <c r="C70" s="20" t="s">
        <v>226</v>
      </c>
      <c r="D70" s="21"/>
      <c r="E70" s="21"/>
      <c r="F70" s="22"/>
      <c r="G70" s="23" t="s">
        <v>233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6" t="s">
        <v>92</v>
      </c>
      <c r="U70" s="26"/>
      <c r="V70" s="26"/>
      <c r="W70" s="26"/>
      <c r="X70" s="26"/>
      <c r="Y70" s="23" t="s">
        <v>234</v>
      </c>
      <c r="Z70" s="92"/>
      <c r="AA70" s="92"/>
      <c r="AB70" s="92"/>
      <c r="AC70" s="92"/>
      <c r="AD70" s="92"/>
      <c r="AE70" s="92"/>
      <c r="AF70" s="92"/>
      <c r="AG70" s="92"/>
      <c r="AH70" s="93"/>
      <c r="AI70" s="135">
        <v>7000</v>
      </c>
      <c r="AJ70" s="135"/>
      <c r="AK70" s="135"/>
      <c r="AL70" s="135"/>
      <c r="AM70" s="135"/>
      <c r="AN70" s="135"/>
      <c r="AO70" s="135"/>
      <c r="AP70" s="135"/>
      <c r="AQ70" s="135"/>
      <c r="AR70" s="135"/>
      <c r="AS70" s="135">
        <v>7060</v>
      </c>
      <c r="AT70" s="135"/>
      <c r="AU70" s="135"/>
      <c r="AV70" s="135"/>
      <c r="AW70" s="135"/>
      <c r="AX70" s="135"/>
      <c r="AY70" s="135"/>
      <c r="AZ70" s="135"/>
      <c r="BA70" s="135"/>
      <c r="BB70" s="135"/>
      <c r="BC70" s="27">
        <f t="shared" si="8"/>
        <v>60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31.5" customHeight="1" x14ac:dyDescent="0.2">
      <c r="A71" s="19"/>
      <c r="B71" s="19"/>
      <c r="C71" s="20" t="s">
        <v>226</v>
      </c>
      <c r="D71" s="21"/>
      <c r="E71" s="21"/>
      <c r="F71" s="22"/>
      <c r="G71" s="23" t="s">
        <v>235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92</v>
      </c>
      <c r="U71" s="26"/>
      <c r="V71" s="26"/>
      <c r="W71" s="26"/>
      <c r="X71" s="26"/>
      <c r="Y71" s="23" t="s">
        <v>234</v>
      </c>
      <c r="Z71" s="92"/>
      <c r="AA71" s="92"/>
      <c r="AB71" s="92"/>
      <c r="AC71" s="92"/>
      <c r="AD71" s="92"/>
      <c r="AE71" s="92"/>
      <c r="AF71" s="92"/>
      <c r="AG71" s="92"/>
      <c r="AH71" s="93"/>
      <c r="AI71" s="135">
        <v>0</v>
      </c>
      <c r="AJ71" s="135"/>
      <c r="AK71" s="135"/>
      <c r="AL71" s="135"/>
      <c r="AM71" s="135"/>
      <c r="AN71" s="135"/>
      <c r="AO71" s="135"/>
      <c r="AP71" s="135"/>
      <c r="AQ71" s="135"/>
      <c r="AR71" s="135"/>
      <c r="AS71" s="135">
        <v>0</v>
      </c>
      <c r="AT71" s="135"/>
      <c r="AU71" s="135"/>
      <c r="AV71" s="135"/>
      <c r="AW71" s="135"/>
      <c r="AX71" s="135"/>
      <c r="AY71" s="135"/>
      <c r="AZ71" s="135"/>
      <c r="BA71" s="135"/>
      <c r="BB71" s="135"/>
      <c r="BC71" s="27">
        <f t="shared" si="8"/>
        <v>0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31.5" customHeight="1" x14ac:dyDescent="0.2">
      <c r="A72" s="19"/>
      <c r="B72" s="19"/>
      <c r="C72" s="20" t="s">
        <v>226</v>
      </c>
      <c r="D72" s="21"/>
      <c r="E72" s="21"/>
      <c r="F72" s="22"/>
      <c r="G72" s="23" t="s">
        <v>236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6" t="s">
        <v>92</v>
      </c>
      <c r="U72" s="26"/>
      <c r="V72" s="26"/>
      <c r="W72" s="26"/>
      <c r="X72" s="26"/>
      <c r="Y72" s="23" t="s">
        <v>234</v>
      </c>
      <c r="Z72" s="92"/>
      <c r="AA72" s="92"/>
      <c r="AB72" s="92"/>
      <c r="AC72" s="92"/>
      <c r="AD72" s="92"/>
      <c r="AE72" s="92"/>
      <c r="AF72" s="92"/>
      <c r="AG72" s="92"/>
      <c r="AH72" s="93"/>
      <c r="AI72" s="135">
        <v>7000</v>
      </c>
      <c r="AJ72" s="135"/>
      <c r="AK72" s="135"/>
      <c r="AL72" s="135"/>
      <c r="AM72" s="135"/>
      <c r="AN72" s="135"/>
      <c r="AO72" s="135"/>
      <c r="AP72" s="135"/>
      <c r="AQ72" s="135"/>
      <c r="AR72" s="135"/>
      <c r="AS72" s="135">
        <v>7060</v>
      </c>
      <c r="AT72" s="135"/>
      <c r="AU72" s="135"/>
      <c r="AV72" s="135"/>
      <c r="AW72" s="135"/>
      <c r="AX72" s="135"/>
      <c r="AY72" s="135"/>
      <c r="AZ72" s="135"/>
      <c r="BA72" s="135"/>
      <c r="BB72" s="135"/>
      <c r="BC72" s="27">
        <f t="shared" si="8"/>
        <v>60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ht="47.25" customHeight="1" x14ac:dyDescent="0.2">
      <c r="A73" s="19"/>
      <c r="B73" s="19"/>
      <c r="C73" s="20" t="s">
        <v>226</v>
      </c>
      <c r="D73" s="21"/>
      <c r="E73" s="21"/>
      <c r="F73" s="22"/>
      <c r="G73" s="23" t="s">
        <v>237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6" t="s">
        <v>96</v>
      </c>
      <c r="U73" s="26"/>
      <c r="V73" s="26"/>
      <c r="W73" s="26"/>
      <c r="X73" s="26"/>
      <c r="Y73" s="23"/>
      <c r="Z73" s="92"/>
      <c r="AA73" s="92"/>
      <c r="AB73" s="92"/>
      <c r="AC73" s="92"/>
      <c r="AD73" s="92"/>
      <c r="AE73" s="92"/>
      <c r="AF73" s="92"/>
      <c r="AG73" s="92"/>
      <c r="AH73" s="93"/>
      <c r="AI73" s="27">
        <v>1100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135">
        <v>1076</v>
      </c>
      <c r="AT73" s="135"/>
      <c r="AU73" s="135"/>
      <c r="AV73" s="135"/>
      <c r="AW73" s="135"/>
      <c r="AX73" s="135"/>
      <c r="AY73" s="135"/>
      <c r="AZ73" s="135"/>
      <c r="BA73" s="135"/>
      <c r="BB73" s="135"/>
      <c r="BC73" s="27">
        <f t="shared" si="8"/>
        <v>-24</v>
      </c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15.75" customHeight="1" x14ac:dyDescent="0.2">
      <c r="A74" s="19"/>
      <c r="B74" s="19"/>
      <c r="C74" s="20" t="s">
        <v>226</v>
      </c>
      <c r="D74" s="21"/>
      <c r="E74" s="21"/>
      <c r="F74" s="22"/>
      <c r="G74" s="23" t="s">
        <v>238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6" t="s">
        <v>105</v>
      </c>
      <c r="U74" s="26"/>
      <c r="V74" s="26"/>
      <c r="W74" s="26"/>
      <c r="X74" s="26"/>
      <c r="Y74" s="23" t="s">
        <v>162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v>61.768000000000001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65.864000000000004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8"/>
        <v>4.0960000000000036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s="12" customFormat="1" ht="15.75" customHeight="1" x14ac:dyDescent="0.2">
      <c r="A75" s="28"/>
      <c r="B75" s="28"/>
      <c r="C75" s="29" t="s">
        <v>226</v>
      </c>
      <c r="D75" s="30"/>
      <c r="E75" s="30"/>
      <c r="F75" s="31"/>
      <c r="G75" s="32" t="s">
        <v>100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5"/>
      <c r="U75" s="35"/>
      <c r="V75" s="35"/>
      <c r="W75" s="35"/>
      <c r="X75" s="35"/>
      <c r="Y75" s="32"/>
      <c r="Z75" s="33"/>
      <c r="AA75" s="33"/>
      <c r="AB75" s="33"/>
      <c r="AC75" s="33"/>
      <c r="AD75" s="33"/>
      <c r="AE75" s="33"/>
      <c r="AF75" s="33"/>
      <c r="AG75" s="33"/>
      <c r="AH75" s="34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>
        <f t="shared" si="8"/>
        <v>0</v>
      </c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ht="31.5" customHeight="1" x14ac:dyDescent="0.2">
      <c r="A76" s="19"/>
      <c r="B76" s="19"/>
      <c r="C76" s="20" t="s">
        <v>226</v>
      </c>
      <c r="D76" s="21"/>
      <c r="E76" s="21"/>
      <c r="F76" s="22"/>
      <c r="G76" s="23" t="s">
        <v>217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6" t="s">
        <v>134</v>
      </c>
      <c r="U76" s="26"/>
      <c r="V76" s="26"/>
      <c r="W76" s="26"/>
      <c r="X76" s="26"/>
      <c r="Y76" s="23" t="s">
        <v>102</v>
      </c>
      <c r="Z76" s="92"/>
      <c r="AA76" s="92"/>
      <c r="AB76" s="92"/>
      <c r="AC76" s="92"/>
      <c r="AD76" s="92"/>
      <c r="AE76" s="92"/>
      <c r="AF76" s="92"/>
      <c r="AG76" s="92"/>
      <c r="AH76" s="93"/>
      <c r="AI76" s="27">
        <f>AI68/AI70*1000</f>
        <v>535.50142857142862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27">
        <f>AS68/AS70*1000</f>
        <v>470.36952266288949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>
        <f t="shared" si="8"/>
        <v>-65.131905908539125</v>
      </c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31.5" customHeight="1" x14ac:dyDescent="0.2">
      <c r="A77" s="19"/>
      <c r="B77" s="19"/>
      <c r="C77" s="20" t="s">
        <v>226</v>
      </c>
      <c r="D77" s="21"/>
      <c r="E77" s="21"/>
      <c r="F77" s="22"/>
      <c r="G77" s="23" t="s">
        <v>239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6" t="s">
        <v>134</v>
      </c>
      <c r="U77" s="26"/>
      <c r="V77" s="26"/>
      <c r="W77" s="26"/>
      <c r="X77" s="26"/>
      <c r="Y77" s="23" t="s">
        <v>102</v>
      </c>
      <c r="Z77" s="92"/>
      <c r="AA77" s="92"/>
      <c r="AB77" s="92"/>
      <c r="AC77" s="92"/>
      <c r="AD77" s="92"/>
      <c r="AE77" s="92"/>
      <c r="AF77" s="92"/>
      <c r="AG77" s="92"/>
      <c r="AH77" s="93"/>
      <c r="AI77" s="27">
        <f>AI68/AI73*1000</f>
        <v>3407.7363636363639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>
        <f>AS68/AS73*1000</f>
        <v>3086.253559479554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f t="shared" si="8"/>
        <v>-321.48280415680983</v>
      </c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s="12" customFormat="1" ht="15.75" customHeight="1" x14ac:dyDescent="0.2">
      <c r="A78" s="28"/>
      <c r="B78" s="28"/>
      <c r="C78" s="29" t="s">
        <v>226</v>
      </c>
      <c r="D78" s="30"/>
      <c r="E78" s="30"/>
      <c r="F78" s="31"/>
      <c r="G78" s="32" t="s">
        <v>138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5"/>
      <c r="U78" s="35"/>
      <c r="V78" s="35"/>
      <c r="W78" s="35"/>
      <c r="X78" s="35"/>
      <c r="Y78" s="32"/>
      <c r="Z78" s="33"/>
      <c r="AA78" s="33"/>
      <c r="AB78" s="33"/>
      <c r="AC78" s="33"/>
      <c r="AD78" s="33"/>
      <c r="AE78" s="33"/>
      <c r="AF78" s="33"/>
      <c r="AG78" s="33"/>
      <c r="AH78" s="34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>
        <f t="shared" si="8"/>
        <v>0</v>
      </c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ht="63" customHeight="1" x14ac:dyDescent="0.2">
      <c r="A79" s="19"/>
      <c r="B79" s="19"/>
      <c r="C79" s="20" t="s">
        <v>226</v>
      </c>
      <c r="D79" s="21"/>
      <c r="E79" s="21"/>
      <c r="F79" s="22"/>
      <c r="G79" s="23" t="s">
        <v>220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6" t="s">
        <v>141</v>
      </c>
      <c r="U79" s="26"/>
      <c r="V79" s="26"/>
      <c r="W79" s="26"/>
      <c r="X79" s="26"/>
      <c r="Y79" s="23" t="s">
        <v>102</v>
      </c>
      <c r="Z79" s="92"/>
      <c r="AA79" s="92"/>
      <c r="AB79" s="92"/>
      <c r="AC79" s="92"/>
      <c r="AD79" s="92"/>
      <c r="AE79" s="92"/>
      <c r="AF79" s="92"/>
      <c r="AG79" s="92"/>
      <c r="AH79" s="93"/>
      <c r="AI79" s="27">
        <v>101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v>101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8"/>
        <v>0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1" spans="1:69" s="2" customFormat="1" ht="15.75" customHeight="1" x14ac:dyDescent="0.2">
      <c r="A81" s="61" t="s">
        <v>34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</row>
    <row r="82" spans="1:69" ht="15" customHeight="1" x14ac:dyDescent="0.2">
      <c r="A82" s="78" t="s">
        <v>111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4" spans="1:69" ht="39.950000000000003" customHeight="1" x14ac:dyDescent="0.2">
      <c r="A84" s="55" t="s">
        <v>22</v>
      </c>
      <c r="B84" s="55"/>
      <c r="C84" s="55"/>
      <c r="D84" s="55" t="s">
        <v>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79" t="s">
        <v>14</v>
      </c>
      <c r="R84" s="80"/>
      <c r="S84" s="80"/>
      <c r="T84" s="80"/>
      <c r="U84" s="81"/>
      <c r="V84" s="55" t="s">
        <v>41</v>
      </c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 t="s">
        <v>42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 t="s">
        <v>43</v>
      </c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 t="s">
        <v>44</v>
      </c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</row>
    <row r="85" spans="1:69" ht="33.950000000000003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82"/>
      <c r="R85" s="83"/>
      <c r="S85" s="83"/>
      <c r="T85" s="83"/>
      <c r="U85" s="84"/>
      <c r="V85" s="55" t="s">
        <v>10</v>
      </c>
      <c r="W85" s="55"/>
      <c r="X85" s="55"/>
      <c r="Y85" s="55"/>
      <c r="Z85" s="55" t="s">
        <v>9</v>
      </c>
      <c r="AA85" s="55"/>
      <c r="AB85" s="55"/>
      <c r="AC85" s="55"/>
      <c r="AD85" s="55" t="s">
        <v>23</v>
      </c>
      <c r="AE85" s="55"/>
      <c r="AF85" s="55"/>
      <c r="AG85" s="55"/>
      <c r="AH85" s="55" t="s">
        <v>10</v>
      </c>
      <c r="AI85" s="55"/>
      <c r="AJ85" s="55"/>
      <c r="AK85" s="55"/>
      <c r="AL85" s="55" t="s">
        <v>9</v>
      </c>
      <c r="AM85" s="55"/>
      <c r="AN85" s="55"/>
      <c r="AO85" s="55"/>
      <c r="AP85" s="55" t="s">
        <v>23</v>
      </c>
      <c r="AQ85" s="55"/>
      <c r="AR85" s="55"/>
      <c r="AS85" s="55"/>
      <c r="AT85" s="55" t="s">
        <v>10</v>
      </c>
      <c r="AU85" s="55"/>
      <c r="AV85" s="55"/>
      <c r="AW85" s="55"/>
      <c r="AX85" s="55" t="s">
        <v>9</v>
      </c>
      <c r="AY85" s="55"/>
      <c r="AZ85" s="55"/>
      <c r="BA85" s="55"/>
      <c r="BB85" s="55" t="s">
        <v>23</v>
      </c>
      <c r="BC85" s="55"/>
      <c r="BD85" s="55"/>
      <c r="BE85" s="55"/>
      <c r="BF85" s="55" t="s">
        <v>10</v>
      </c>
      <c r="BG85" s="55"/>
      <c r="BH85" s="55"/>
      <c r="BI85" s="55"/>
      <c r="BJ85" s="55" t="s">
        <v>9</v>
      </c>
      <c r="BK85" s="55"/>
      <c r="BL85" s="55"/>
      <c r="BM85" s="55"/>
      <c r="BN85" s="55" t="s">
        <v>23</v>
      </c>
      <c r="BO85" s="55"/>
      <c r="BP85" s="55"/>
      <c r="BQ85" s="55"/>
    </row>
    <row r="86" spans="1:69" ht="15" customHeight="1" x14ac:dyDescent="0.2">
      <c r="A86" s="55">
        <v>1</v>
      </c>
      <c r="B86" s="55"/>
      <c r="C86" s="55"/>
      <c r="D86" s="55">
        <v>2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85">
        <v>3</v>
      </c>
      <c r="R86" s="86"/>
      <c r="S86" s="86"/>
      <c r="T86" s="86"/>
      <c r="U86" s="87"/>
      <c r="V86" s="55">
        <v>4</v>
      </c>
      <c r="W86" s="55"/>
      <c r="X86" s="55"/>
      <c r="Y86" s="55"/>
      <c r="Z86" s="55">
        <v>5</v>
      </c>
      <c r="AA86" s="55"/>
      <c r="AB86" s="55"/>
      <c r="AC86" s="55"/>
      <c r="AD86" s="55">
        <v>6</v>
      </c>
      <c r="AE86" s="55"/>
      <c r="AF86" s="55"/>
      <c r="AG86" s="55"/>
      <c r="AH86" s="55">
        <v>7</v>
      </c>
      <c r="AI86" s="55"/>
      <c r="AJ86" s="55"/>
      <c r="AK86" s="55"/>
      <c r="AL86" s="55">
        <v>8</v>
      </c>
      <c r="AM86" s="55"/>
      <c r="AN86" s="55"/>
      <c r="AO86" s="55"/>
      <c r="AP86" s="55">
        <v>9</v>
      </c>
      <c r="AQ86" s="55"/>
      <c r="AR86" s="55"/>
      <c r="AS86" s="55"/>
      <c r="AT86" s="55">
        <v>10</v>
      </c>
      <c r="AU86" s="55"/>
      <c r="AV86" s="55"/>
      <c r="AW86" s="55"/>
      <c r="AX86" s="55">
        <v>11</v>
      </c>
      <c r="AY86" s="55"/>
      <c r="AZ86" s="55"/>
      <c r="BA86" s="55"/>
      <c r="BB86" s="55">
        <v>12</v>
      </c>
      <c r="BC86" s="55"/>
      <c r="BD86" s="55"/>
      <c r="BE86" s="55"/>
      <c r="BF86" s="55">
        <v>13</v>
      </c>
      <c r="BG86" s="55"/>
      <c r="BH86" s="55"/>
      <c r="BI86" s="55"/>
      <c r="BJ86" s="55">
        <v>14</v>
      </c>
      <c r="BK86" s="55"/>
      <c r="BL86" s="55"/>
      <c r="BM86" s="55"/>
      <c r="BN86" s="55">
        <v>15</v>
      </c>
      <c r="BO86" s="55"/>
      <c r="BP86" s="55"/>
      <c r="BQ86" s="55"/>
    </row>
    <row r="87" spans="1:69" ht="9" hidden="1" customHeight="1" x14ac:dyDescent="0.2">
      <c r="A87" s="69" t="s">
        <v>58</v>
      </c>
      <c r="B87" s="70"/>
      <c r="C87" s="71"/>
      <c r="D87" s="72" t="s">
        <v>55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69" t="s">
        <v>53</v>
      </c>
      <c r="R87" s="70"/>
      <c r="S87" s="70"/>
      <c r="T87" s="70"/>
      <c r="U87" s="71"/>
      <c r="V87" s="66" t="s">
        <v>45</v>
      </c>
      <c r="W87" s="67"/>
      <c r="X87" s="67"/>
      <c r="Y87" s="68"/>
      <c r="Z87" s="66" t="s">
        <v>59</v>
      </c>
      <c r="AA87" s="67"/>
      <c r="AB87" s="67"/>
      <c r="AC87" s="68"/>
      <c r="AD87" s="52" t="s">
        <v>62</v>
      </c>
      <c r="AE87" s="53"/>
      <c r="AF87" s="53"/>
      <c r="AG87" s="54"/>
      <c r="AH87" s="66" t="s">
        <v>47</v>
      </c>
      <c r="AI87" s="67"/>
      <c r="AJ87" s="67"/>
      <c r="AK87" s="68"/>
      <c r="AL87" s="66" t="s">
        <v>46</v>
      </c>
      <c r="AM87" s="67"/>
      <c r="AN87" s="67"/>
      <c r="AO87" s="68"/>
      <c r="AP87" s="52" t="s">
        <v>62</v>
      </c>
      <c r="AQ87" s="53"/>
      <c r="AR87" s="53"/>
      <c r="AS87" s="54"/>
      <c r="AT87" s="66" t="s">
        <v>48</v>
      </c>
      <c r="AU87" s="67"/>
      <c r="AV87" s="67"/>
      <c r="AW87" s="68"/>
      <c r="AX87" s="66" t="s">
        <v>49</v>
      </c>
      <c r="AY87" s="67"/>
      <c r="AZ87" s="67"/>
      <c r="BA87" s="68"/>
      <c r="BB87" s="52" t="s">
        <v>62</v>
      </c>
      <c r="BC87" s="53"/>
      <c r="BD87" s="53"/>
      <c r="BE87" s="54"/>
      <c r="BF87" s="75" t="s">
        <v>60</v>
      </c>
      <c r="BG87" s="76"/>
      <c r="BH87" s="76"/>
      <c r="BI87" s="77"/>
      <c r="BJ87" s="66" t="s">
        <v>61</v>
      </c>
      <c r="BK87" s="67"/>
      <c r="BL87" s="67"/>
      <c r="BM87" s="68"/>
      <c r="BN87" s="52" t="s">
        <v>62</v>
      </c>
      <c r="BO87" s="53"/>
      <c r="BP87" s="53"/>
      <c r="BQ87" s="54"/>
    </row>
    <row r="88" spans="1:69" s="12" customFormat="1" ht="15.75" customHeight="1" x14ac:dyDescent="0.2">
      <c r="A88" s="65" t="s">
        <v>87</v>
      </c>
      <c r="B88" s="42"/>
      <c r="C88" s="43"/>
      <c r="D88" s="32" t="s">
        <v>88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4"/>
      <c r="Q88" s="65"/>
      <c r="R88" s="42"/>
      <c r="S88" s="42"/>
      <c r="T88" s="42"/>
      <c r="U88" s="43"/>
      <c r="V88" s="56"/>
      <c r="W88" s="57"/>
      <c r="X88" s="57"/>
      <c r="Y88" s="58"/>
      <c r="Z88" s="56"/>
      <c r="AA88" s="57"/>
      <c r="AB88" s="57"/>
      <c r="AC88" s="58"/>
      <c r="AD88" s="56">
        <f>V88+Z88</f>
        <v>0</v>
      </c>
      <c r="AE88" s="57"/>
      <c r="AF88" s="57"/>
      <c r="AG88" s="58"/>
      <c r="AH88" s="56"/>
      <c r="AI88" s="57"/>
      <c r="AJ88" s="57"/>
      <c r="AK88" s="58"/>
      <c r="AL88" s="56"/>
      <c r="AM88" s="57"/>
      <c r="AN88" s="57"/>
      <c r="AO88" s="58"/>
      <c r="AP88" s="56">
        <f>AH88+AL88</f>
        <v>0</v>
      </c>
      <c r="AQ88" s="57"/>
      <c r="AR88" s="57"/>
      <c r="AS88" s="58"/>
      <c r="AT88" s="56"/>
      <c r="AU88" s="57"/>
      <c r="AV88" s="57"/>
      <c r="AW88" s="58"/>
      <c r="AX88" s="56"/>
      <c r="AY88" s="57"/>
      <c r="AZ88" s="57"/>
      <c r="BA88" s="58"/>
      <c r="BB88" s="56">
        <f>AT88+AX88</f>
        <v>0</v>
      </c>
      <c r="BC88" s="57"/>
      <c r="BD88" s="57"/>
      <c r="BE88" s="58"/>
      <c r="BF88" s="62"/>
      <c r="BG88" s="63"/>
      <c r="BH88" s="63"/>
      <c r="BI88" s="64"/>
      <c r="BJ88" s="56"/>
      <c r="BK88" s="57"/>
      <c r="BL88" s="57"/>
      <c r="BM88" s="58"/>
      <c r="BN88" s="56">
        <f>BF88+BJ88</f>
        <v>0</v>
      </c>
      <c r="BO88" s="57"/>
      <c r="BP88" s="57"/>
      <c r="BQ88" s="58"/>
    </row>
    <row r="91" spans="1:69" ht="15.75" customHeight="1" x14ac:dyDescent="0.2">
      <c r="A91" s="59" t="s">
        <v>35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9" ht="15.75" customHeight="1" x14ac:dyDescent="0.2">
      <c r="A92" s="59" t="s">
        <v>36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9" ht="18.75" customHeight="1" x14ac:dyDescent="0.2">
      <c r="A93" s="59" t="s">
        <v>37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69" ht="12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6" spans="1:69" ht="42" customHeight="1" x14ac:dyDescent="0.2">
      <c r="A96" s="47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5"/>
      <c r="AO96" s="5"/>
      <c r="AP96" s="50" t="s">
        <v>109</v>
      </c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</row>
    <row r="97" spans="1:60" x14ac:dyDescent="0.2">
      <c r="W97" s="46" t="s">
        <v>38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6"/>
      <c r="AO97" s="6"/>
      <c r="AP97" s="46" t="s">
        <v>39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100" spans="1:60" ht="31.5" customHeight="1" x14ac:dyDescent="0.2">
      <c r="A100" s="47" t="s">
        <v>108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5"/>
      <c r="AO100" s="5"/>
      <c r="AP100" s="50" t="s">
        <v>110</v>
      </c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</row>
    <row r="101" spans="1:60" x14ac:dyDescent="0.2">
      <c r="W101" s="46" t="s">
        <v>38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6"/>
      <c r="AO101" s="6"/>
      <c r="AP101" s="46" t="s">
        <v>39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</row>
  </sheetData>
  <mergeCells count="48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57:B57"/>
    <mergeCell ref="V86:Y86"/>
    <mergeCell ref="Z86:AC86"/>
    <mergeCell ref="Z85:AC85"/>
    <mergeCell ref="AD85:AG85"/>
    <mergeCell ref="AH85:AK85"/>
    <mergeCell ref="C57:F57"/>
    <mergeCell ref="G57:S57"/>
    <mergeCell ref="T57:X57"/>
    <mergeCell ref="Y57:AH57"/>
    <mergeCell ref="AI57:AR57"/>
    <mergeCell ref="A81:BQ81"/>
    <mergeCell ref="A82:BL82"/>
    <mergeCell ref="A84:C85"/>
    <mergeCell ref="D84:P85"/>
    <mergeCell ref="Q84:U85"/>
    <mergeCell ref="V84:AG84"/>
    <mergeCell ref="AH84:AS84"/>
    <mergeCell ref="AT84:BE84"/>
    <mergeCell ref="BF84:BQ84"/>
    <mergeCell ref="V85:Y85"/>
    <mergeCell ref="AX85:BA85"/>
    <mergeCell ref="BB85:BE85"/>
    <mergeCell ref="BF85:BI85"/>
    <mergeCell ref="BJ85:BM85"/>
    <mergeCell ref="BN85:BQ85"/>
    <mergeCell ref="AP85:AS85"/>
    <mergeCell ref="AT85:AW85"/>
    <mergeCell ref="AL85:AO85"/>
    <mergeCell ref="AH87:AK87"/>
    <mergeCell ref="AL87:AO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D86:AG86"/>
    <mergeCell ref="AH86:AK86"/>
    <mergeCell ref="AL86:AO86"/>
    <mergeCell ref="AP86:AS86"/>
    <mergeCell ref="AT86:AW86"/>
    <mergeCell ref="AX86:BA86"/>
    <mergeCell ref="BF87:BI87"/>
    <mergeCell ref="BJ87:BM87"/>
    <mergeCell ref="BN87:BQ87"/>
    <mergeCell ref="AP87:AS87"/>
    <mergeCell ref="AT87:AW87"/>
    <mergeCell ref="AX87:BA87"/>
    <mergeCell ref="BB87:BE87"/>
    <mergeCell ref="A86:C86"/>
    <mergeCell ref="D86:P86"/>
    <mergeCell ref="BJ88:BM88"/>
    <mergeCell ref="BN88:BQ88"/>
    <mergeCell ref="A91:BL91"/>
    <mergeCell ref="A92:BL92"/>
    <mergeCell ref="A93:BL93"/>
    <mergeCell ref="A94:BL94"/>
    <mergeCell ref="AL88:AO88"/>
    <mergeCell ref="AP88:AS88"/>
    <mergeCell ref="AT88:AW88"/>
    <mergeCell ref="AX88:BA88"/>
    <mergeCell ref="BB88:BE88"/>
    <mergeCell ref="BF88:BI88"/>
    <mergeCell ref="A88:C88"/>
    <mergeCell ref="D88:P88"/>
    <mergeCell ref="Q88:U88"/>
    <mergeCell ref="V88:Y88"/>
    <mergeCell ref="Z88:AC88"/>
    <mergeCell ref="AD88:AG88"/>
    <mergeCell ref="AH88:AK88"/>
    <mergeCell ref="BB86:BE86"/>
    <mergeCell ref="Q86:U86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9:BB79"/>
    <mergeCell ref="BC79:BL79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</mergeCells>
  <conditionalFormatting sqref="C57:F57">
    <cfRule type="cellIs" dxfId="198" priority="24" stopIfTrue="1" operator="equal">
      <formula>$C56</formula>
    </cfRule>
  </conditionalFormatting>
  <conditionalFormatting sqref="C58:F58">
    <cfRule type="cellIs" dxfId="197" priority="23" stopIfTrue="1" operator="equal">
      <formula>$C57</formula>
    </cfRule>
  </conditionalFormatting>
  <conditionalFormatting sqref="C59:F59">
    <cfRule type="cellIs" dxfId="196" priority="22" stopIfTrue="1" operator="equal">
      <formula>$C58</formula>
    </cfRule>
  </conditionalFormatting>
  <conditionalFormatting sqref="C60:F60">
    <cfRule type="cellIs" dxfId="195" priority="21" stopIfTrue="1" operator="equal">
      <formula>$C59</formula>
    </cfRule>
  </conditionalFormatting>
  <conditionalFormatting sqref="C61:F61">
    <cfRule type="cellIs" dxfId="194" priority="20" stopIfTrue="1" operator="equal">
      <formula>$C60</formula>
    </cfRule>
  </conditionalFormatting>
  <conditionalFormatting sqref="C62:F62">
    <cfRule type="cellIs" dxfId="193" priority="19" stopIfTrue="1" operator="equal">
      <formula>$C61</formula>
    </cfRule>
  </conditionalFormatting>
  <conditionalFormatting sqref="C63:F63">
    <cfRule type="cellIs" dxfId="192" priority="18" stopIfTrue="1" operator="equal">
      <formula>$C62</formula>
    </cfRule>
  </conditionalFormatting>
  <conditionalFormatting sqref="C64:F64">
    <cfRule type="cellIs" dxfId="191" priority="17" stopIfTrue="1" operator="equal">
      <formula>$C63</formula>
    </cfRule>
  </conditionalFormatting>
  <conditionalFormatting sqref="C65:F65">
    <cfRule type="cellIs" dxfId="190" priority="16" stopIfTrue="1" operator="equal">
      <formula>$C64</formula>
    </cfRule>
  </conditionalFormatting>
  <conditionalFormatting sqref="C66:F66">
    <cfRule type="cellIs" dxfId="189" priority="15" stopIfTrue="1" operator="equal">
      <formula>$C65</formula>
    </cfRule>
  </conditionalFormatting>
  <conditionalFormatting sqref="C67:F67">
    <cfRule type="cellIs" dxfId="188" priority="14" stopIfTrue="1" operator="equal">
      <formula>$C66</formula>
    </cfRule>
  </conditionalFormatting>
  <conditionalFormatting sqref="C68:F68">
    <cfRule type="cellIs" dxfId="187" priority="13" stopIfTrue="1" operator="equal">
      <formula>$C67</formula>
    </cfRule>
  </conditionalFormatting>
  <conditionalFormatting sqref="C69:F69">
    <cfRule type="cellIs" dxfId="186" priority="12" stopIfTrue="1" operator="equal">
      <formula>$C68</formula>
    </cfRule>
  </conditionalFormatting>
  <conditionalFormatting sqref="C70:F70">
    <cfRule type="cellIs" dxfId="185" priority="11" stopIfTrue="1" operator="equal">
      <formula>$C69</formula>
    </cfRule>
  </conditionalFormatting>
  <conditionalFormatting sqref="C71:F71">
    <cfRule type="cellIs" dxfId="184" priority="10" stopIfTrue="1" operator="equal">
      <formula>$C70</formula>
    </cfRule>
  </conditionalFormatting>
  <conditionalFormatting sqref="C72:F72">
    <cfRule type="cellIs" dxfId="183" priority="9" stopIfTrue="1" operator="equal">
      <formula>$C71</formula>
    </cfRule>
  </conditionalFormatting>
  <conditionalFormatting sqref="C73:F73">
    <cfRule type="cellIs" dxfId="182" priority="8" stopIfTrue="1" operator="equal">
      <formula>$C72</formula>
    </cfRule>
  </conditionalFormatting>
  <conditionalFormatting sqref="C74:F74">
    <cfRule type="cellIs" dxfId="181" priority="7" stopIfTrue="1" operator="equal">
      <formula>$C73</formula>
    </cfRule>
  </conditionalFormatting>
  <conditionalFormatting sqref="C75:F75">
    <cfRule type="cellIs" dxfId="180" priority="6" stopIfTrue="1" operator="equal">
      <formula>$C74</formula>
    </cfRule>
  </conditionalFormatting>
  <conditionalFormatting sqref="C76:F76">
    <cfRule type="cellIs" dxfId="179" priority="5" stopIfTrue="1" operator="equal">
      <formula>$C75</formula>
    </cfRule>
  </conditionalFormatting>
  <conditionalFormatting sqref="C77:F77">
    <cfRule type="cellIs" dxfId="178" priority="4" stopIfTrue="1" operator="equal">
      <formula>$C76</formula>
    </cfRule>
  </conditionalFormatting>
  <conditionalFormatting sqref="C78:F78">
    <cfRule type="cellIs" dxfId="177" priority="3" stopIfTrue="1" operator="equal">
      <formula>$C77</formula>
    </cfRule>
  </conditionalFormatting>
  <conditionalFormatting sqref="C79:F79">
    <cfRule type="cellIs" dxfId="176" priority="2" stopIfTrue="1" operator="equal">
      <formula>$C78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01"/>
  <sheetViews>
    <sheetView topLeftCell="C60" zoomScaleNormal="100" workbookViewId="0">
      <selection activeCell="AI64" sqref="AI64:AR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0" width="2.85546875" style="1" customWidth="1"/>
    <col min="71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322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0.2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223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19.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223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64" ht="27.95" customHeight="1" x14ac:dyDescent="0.2">
      <c r="A18" s="4" t="s">
        <v>28</v>
      </c>
      <c r="B18" s="108" t="s">
        <v>200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197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199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64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64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64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64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</row>
    <row r="28" spans="1:64" ht="15.75" x14ac:dyDescent="0.2">
      <c r="A28" s="27">
        <v>103.688</v>
      </c>
      <c r="B28" s="27"/>
      <c r="C28" s="27"/>
      <c r="D28" s="27"/>
      <c r="E28" s="27"/>
      <c r="F28" s="27"/>
      <c r="G28" s="27"/>
      <c r="H28" s="27">
        <v>0</v>
      </c>
      <c r="I28" s="27"/>
      <c r="J28" s="27"/>
      <c r="K28" s="27"/>
      <c r="L28" s="27"/>
      <c r="M28" s="27"/>
      <c r="N28" s="27"/>
      <c r="O28" s="27">
        <f>A28+H28</f>
        <v>103.688</v>
      </c>
      <c r="P28" s="27"/>
      <c r="Q28" s="27"/>
      <c r="R28" s="27"/>
      <c r="S28" s="27"/>
      <c r="T28" s="27"/>
      <c r="U28" s="27"/>
      <c r="V28" s="27">
        <v>101.28278</v>
      </c>
      <c r="W28" s="27"/>
      <c r="X28" s="27"/>
      <c r="Y28" s="27"/>
      <c r="Z28" s="27"/>
      <c r="AA28" s="27"/>
      <c r="AB28" s="27"/>
      <c r="AC28" s="27">
        <v>0</v>
      </c>
      <c r="AD28" s="27"/>
      <c r="AE28" s="27"/>
      <c r="AF28" s="27"/>
      <c r="AG28" s="27"/>
      <c r="AH28" s="27"/>
      <c r="AI28" s="27"/>
      <c r="AJ28" s="27">
        <f>V28+AC28</f>
        <v>101.28278</v>
      </c>
      <c r="AK28" s="27"/>
      <c r="AL28" s="27"/>
      <c r="AM28" s="27"/>
      <c r="AN28" s="27"/>
      <c r="AO28" s="27"/>
      <c r="AP28" s="27"/>
      <c r="AQ28" s="27">
        <f>V28-A28</f>
        <v>-2.4052199999999999</v>
      </c>
      <c r="AR28" s="27"/>
      <c r="AS28" s="27"/>
      <c r="AT28" s="27"/>
      <c r="AU28" s="27"/>
      <c r="AV28" s="27"/>
      <c r="AW28" s="27"/>
      <c r="AX28" s="27">
        <f>AC28-H28</f>
        <v>0</v>
      </c>
      <c r="AY28" s="27"/>
      <c r="AZ28" s="27"/>
      <c r="BA28" s="27"/>
      <c r="BB28" s="27"/>
      <c r="BC28" s="27"/>
      <c r="BD28" s="27"/>
      <c r="BE28" s="27">
        <f>AQ28+AX28</f>
        <v>-2.4052199999999999</v>
      </c>
      <c r="BF28" s="27"/>
      <c r="BG28" s="27"/>
      <c r="BH28" s="27"/>
      <c r="BI28" s="27"/>
      <c r="BJ28" s="27"/>
      <c r="BK28" s="27"/>
      <c r="BL28" s="27"/>
    </row>
    <row r="31" spans="1:64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6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6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6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</row>
    <row r="38" spans="1:69" s="12" customFormat="1" ht="15.75" customHeight="1" x14ac:dyDescent="0.2">
      <c r="A38" s="11">
        <v>1</v>
      </c>
      <c r="B38" s="41" t="s">
        <v>200</v>
      </c>
      <c r="C38" s="42"/>
      <c r="D38" s="42"/>
      <c r="E38" s="43"/>
      <c r="F38" s="44" t="s">
        <v>198</v>
      </c>
      <c r="G38" s="45"/>
      <c r="H38" s="45"/>
      <c r="I38" s="45"/>
      <c r="J38" s="32" t="s">
        <v>199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103.688</v>
      </c>
      <c r="AB38" s="18"/>
      <c r="AC38" s="18"/>
      <c r="AD38" s="18"/>
      <c r="AE38" s="18">
        <f>AE39</f>
        <v>0</v>
      </c>
      <c r="AF38" s="18"/>
      <c r="AG38" s="18"/>
      <c r="AH38" s="18"/>
      <c r="AI38" s="18">
        <f>AA38+AE38</f>
        <v>103.688</v>
      </c>
      <c r="AJ38" s="18"/>
      <c r="AK38" s="18"/>
      <c r="AL38" s="18"/>
      <c r="AM38" s="18">
        <f>AM39</f>
        <v>101.28278</v>
      </c>
      <c r="AN38" s="18"/>
      <c r="AO38" s="18"/>
      <c r="AP38" s="18"/>
      <c r="AQ38" s="18">
        <f>AQ39</f>
        <v>0</v>
      </c>
      <c r="AR38" s="18"/>
      <c r="AS38" s="18"/>
      <c r="AT38" s="18"/>
      <c r="AU38" s="18">
        <f>AM38+AQ38</f>
        <v>101.28278</v>
      </c>
      <c r="AV38" s="18"/>
      <c r="AW38" s="18"/>
      <c r="AX38" s="18"/>
      <c r="AY38" s="18">
        <f>AM38-AA38</f>
        <v>-2.4052199999999999</v>
      </c>
      <c r="AZ38" s="18"/>
      <c r="BA38" s="18"/>
      <c r="BB38" s="18"/>
      <c r="BC38" s="18">
        <f>AQ38-AE38</f>
        <v>0</v>
      </c>
      <c r="BD38" s="18"/>
      <c r="BE38" s="18"/>
      <c r="BF38" s="18"/>
      <c r="BG38" s="18">
        <f>AY38+BC38</f>
        <v>-2.4052199999999999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ht="63" customHeight="1" x14ac:dyDescent="0.2">
      <c r="A39" s="7">
        <v>2</v>
      </c>
      <c r="B39" s="102" t="s">
        <v>200</v>
      </c>
      <c r="C39" s="103"/>
      <c r="D39" s="103"/>
      <c r="E39" s="104"/>
      <c r="F39" s="105" t="s">
        <v>198</v>
      </c>
      <c r="G39" s="106"/>
      <c r="H39" s="106"/>
      <c r="I39" s="106"/>
      <c r="J39" s="23" t="s">
        <v>201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103.688</v>
      </c>
      <c r="AB39" s="27"/>
      <c r="AC39" s="27"/>
      <c r="AD39" s="27"/>
      <c r="AE39" s="27">
        <v>0</v>
      </c>
      <c r="AF39" s="27"/>
      <c r="AG39" s="27"/>
      <c r="AH39" s="27"/>
      <c r="AI39" s="27">
        <f>AA39+AE39</f>
        <v>103.688</v>
      </c>
      <c r="AJ39" s="27"/>
      <c r="AK39" s="27"/>
      <c r="AL39" s="27"/>
      <c r="AM39" s="27">
        <v>101.28278</v>
      </c>
      <c r="AN39" s="27"/>
      <c r="AO39" s="27"/>
      <c r="AP39" s="27"/>
      <c r="AQ39" s="27">
        <v>0</v>
      </c>
      <c r="AR39" s="27"/>
      <c r="AS39" s="27"/>
      <c r="AT39" s="27"/>
      <c r="AU39" s="27">
        <f>AM39+AQ39</f>
        <v>101.28278</v>
      </c>
      <c r="AV39" s="27"/>
      <c r="AW39" s="27"/>
      <c r="AX39" s="27"/>
      <c r="AY39" s="27">
        <f>AM39-AA39</f>
        <v>-2.4052199999999999</v>
      </c>
      <c r="AZ39" s="27"/>
      <c r="BA39" s="27"/>
      <c r="BB39" s="27"/>
      <c r="BC39" s="27">
        <f>AQ39-AE39</f>
        <v>0</v>
      </c>
      <c r="BD39" s="27"/>
      <c r="BE39" s="27"/>
      <c r="BF39" s="27"/>
      <c r="BG39" s="27">
        <f>AY39+BC39</f>
        <v>-2.4052199999999999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6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103.688</v>
      </c>
      <c r="AB40" s="18"/>
      <c r="AC40" s="18"/>
      <c r="AD40" s="18"/>
      <c r="AE40" s="18">
        <f>AE38</f>
        <v>0</v>
      </c>
      <c r="AF40" s="18"/>
      <c r="AG40" s="18"/>
      <c r="AH40" s="18"/>
      <c r="AI40" s="18">
        <f>AA40+AE40</f>
        <v>103.688</v>
      </c>
      <c r="AJ40" s="18"/>
      <c r="AK40" s="18"/>
      <c r="AL40" s="18"/>
      <c r="AM40" s="18">
        <f>AM38</f>
        <v>101.28278</v>
      </c>
      <c r="AN40" s="18"/>
      <c r="AO40" s="18"/>
      <c r="AP40" s="18"/>
      <c r="AQ40" s="18">
        <f>AQ38</f>
        <v>0</v>
      </c>
      <c r="AR40" s="18"/>
      <c r="AS40" s="18"/>
      <c r="AT40" s="18"/>
      <c r="AU40" s="18">
        <f>AM40+AQ40</f>
        <v>101.28278</v>
      </c>
      <c r="AV40" s="18"/>
      <c r="AW40" s="18"/>
      <c r="AX40" s="18"/>
      <c r="AY40" s="18">
        <f>AM40-AA40</f>
        <v>-2.4052199999999999</v>
      </c>
      <c r="AZ40" s="18"/>
      <c r="BA40" s="18"/>
      <c r="BB40" s="18"/>
      <c r="BC40" s="18">
        <f>AQ40-AE40</f>
        <v>0</v>
      </c>
      <c r="BD40" s="18"/>
      <c r="BE40" s="18"/>
      <c r="BF40" s="18"/>
      <c r="BG40" s="18">
        <f>AY40+BC40</f>
        <v>-2.4052199999999999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6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6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6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6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</row>
    <row r="50" spans="1:6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</row>
    <row r="52" spans="1:6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6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9" s="12" customFormat="1" ht="31.5" customHeight="1" x14ac:dyDescent="0.2">
      <c r="A57" s="28"/>
      <c r="B57" s="28"/>
      <c r="C57" s="29" t="s">
        <v>200</v>
      </c>
      <c r="D57" s="30"/>
      <c r="E57" s="30"/>
      <c r="F57" s="31"/>
      <c r="G57" s="123" t="s">
        <v>202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9" s="12" customFormat="1" ht="32.25" customHeight="1" x14ac:dyDescent="0.2">
      <c r="A58" s="28"/>
      <c r="B58" s="28"/>
      <c r="C58" s="29" t="s">
        <v>200</v>
      </c>
      <c r="D58" s="30"/>
      <c r="E58" s="30"/>
      <c r="F58" s="31"/>
      <c r="G58" s="123" t="s">
        <v>201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9" s="12" customFormat="1" ht="15.75" customHeight="1" x14ac:dyDescent="0.2">
      <c r="A59" s="28"/>
      <c r="B59" s="28"/>
      <c r="C59" s="29" t="s">
        <v>200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ref="BC59:BC79" si="0"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9" ht="15.75" customHeight="1" x14ac:dyDescent="0.2">
      <c r="A60" s="19"/>
      <c r="B60" s="19"/>
      <c r="C60" s="20" t="s">
        <v>200</v>
      </c>
      <c r="D60" s="21"/>
      <c r="E60" s="21"/>
      <c r="F60" s="22"/>
      <c r="G60" s="23" t="s">
        <v>174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6" t="s">
        <v>96</v>
      </c>
      <c r="U60" s="26"/>
      <c r="V60" s="26"/>
      <c r="W60" s="26"/>
      <c r="X60" s="26"/>
      <c r="Y60" s="26" t="s">
        <v>122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7">
        <v>1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9" ht="15.75" customHeight="1" x14ac:dyDescent="0.2">
      <c r="A61" s="19"/>
      <c r="B61" s="19"/>
      <c r="C61" s="20" t="s">
        <v>200</v>
      </c>
      <c r="D61" s="21"/>
      <c r="E61" s="21"/>
      <c r="F61" s="22"/>
      <c r="G61" s="23" t="s">
        <v>203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 t="s">
        <v>96</v>
      </c>
      <c r="U61" s="26"/>
      <c r="V61" s="26"/>
      <c r="W61" s="26"/>
      <c r="X61" s="26"/>
      <c r="Y61" s="26" t="s">
        <v>122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7">
        <v>1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1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9" ht="31.5" customHeight="1" x14ac:dyDescent="0.2">
      <c r="A62" s="19"/>
      <c r="B62" s="19"/>
      <c r="C62" s="20" t="s">
        <v>200</v>
      </c>
      <c r="D62" s="21"/>
      <c r="E62" s="21"/>
      <c r="F62" s="22"/>
      <c r="G62" s="23" t="s">
        <v>153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96</v>
      </c>
      <c r="U62" s="26"/>
      <c r="V62" s="26"/>
      <c r="W62" s="26"/>
      <c r="X62" s="26"/>
      <c r="Y62" s="23" t="s">
        <v>93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1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1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9" ht="31.5" customHeight="1" x14ac:dyDescent="0.2">
      <c r="A63" s="19"/>
      <c r="B63" s="19"/>
      <c r="C63" s="20" t="s">
        <v>200</v>
      </c>
      <c r="D63" s="21"/>
      <c r="E63" s="21"/>
      <c r="F63" s="22"/>
      <c r="G63" s="23" t="s">
        <v>204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205</v>
      </c>
      <c r="U63" s="26"/>
      <c r="V63" s="26"/>
      <c r="W63" s="26"/>
      <c r="X63" s="26"/>
      <c r="Y63" s="23" t="s">
        <v>206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136.80000000000001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136.80000000000001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9" ht="31.5" customHeight="1" x14ac:dyDescent="0.2">
      <c r="A64" s="19"/>
      <c r="B64" s="19"/>
      <c r="C64" s="20" t="s">
        <v>200</v>
      </c>
      <c r="D64" s="21"/>
      <c r="E64" s="21"/>
      <c r="F64" s="22"/>
      <c r="G64" s="23" t="s">
        <v>207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105</v>
      </c>
      <c r="U64" s="26"/>
      <c r="V64" s="26"/>
      <c r="W64" s="26"/>
      <c r="X64" s="26"/>
      <c r="Y64" s="23" t="s">
        <v>162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103.688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101.28278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-2.4052199999999999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s="12" customFormat="1" ht="15.75" customHeight="1" x14ac:dyDescent="0.2">
      <c r="A65" s="28"/>
      <c r="B65" s="28"/>
      <c r="C65" s="29" t="s">
        <v>200</v>
      </c>
      <c r="D65" s="30"/>
      <c r="E65" s="30"/>
      <c r="F65" s="31"/>
      <c r="G65" s="32" t="s">
        <v>94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5"/>
      <c r="U65" s="35"/>
      <c r="V65" s="35"/>
      <c r="W65" s="35"/>
      <c r="X65" s="35"/>
      <c r="Y65" s="32"/>
      <c r="Z65" s="33"/>
      <c r="AA65" s="33"/>
      <c r="AB65" s="33"/>
      <c r="AC65" s="33"/>
      <c r="AD65" s="33"/>
      <c r="AE65" s="33"/>
      <c r="AF65" s="33"/>
      <c r="AG65" s="33"/>
      <c r="AH65" s="34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>
        <f t="shared" si="0"/>
        <v>0</v>
      </c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64" ht="31.5" customHeight="1" x14ac:dyDescent="0.2">
      <c r="A66" s="19"/>
      <c r="B66" s="19"/>
      <c r="C66" s="20" t="s">
        <v>200</v>
      </c>
      <c r="D66" s="21"/>
      <c r="E66" s="21"/>
      <c r="F66" s="22"/>
      <c r="G66" s="23" t="s">
        <v>208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6" t="s">
        <v>96</v>
      </c>
      <c r="U66" s="26"/>
      <c r="V66" s="26"/>
      <c r="W66" s="26"/>
      <c r="X66" s="26"/>
      <c r="Y66" s="23" t="s">
        <v>209</v>
      </c>
      <c r="Z66" s="92"/>
      <c r="AA66" s="92"/>
      <c r="AB66" s="92"/>
      <c r="AC66" s="92"/>
      <c r="AD66" s="92"/>
      <c r="AE66" s="92"/>
      <c r="AF66" s="92"/>
      <c r="AG66" s="92"/>
      <c r="AH66" s="93"/>
      <c r="AI66" s="27">
        <v>4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4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>
        <f t="shared" si="0"/>
        <v>0</v>
      </c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ht="15.75" customHeight="1" x14ac:dyDescent="0.2">
      <c r="A67" s="19"/>
      <c r="B67" s="19"/>
      <c r="C67" s="20" t="s">
        <v>200</v>
      </c>
      <c r="D67" s="21"/>
      <c r="E67" s="21"/>
      <c r="F67" s="22"/>
      <c r="G67" s="23" t="s">
        <v>210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96</v>
      </c>
      <c r="U67" s="26"/>
      <c r="V67" s="26"/>
      <c r="W67" s="26"/>
      <c r="X67" s="26"/>
      <c r="Y67" s="23" t="s">
        <v>209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v>75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72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-3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15.75" customHeight="1" x14ac:dyDescent="0.2">
      <c r="A68" s="19"/>
      <c r="B68" s="19"/>
      <c r="C68" s="20" t="s">
        <v>200</v>
      </c>
      <c r="D68" s="21"/>
      <c r="E68" s="21"/>
      <c r="F68" s="22"/>
      <c r="G68" s="23" t="s">
        <v>211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173</v>
      </c>
      <c r="U68" s="26"/>
      <c r="V68" s="26"/>
      <c r="W68" s="26"/>
      <c r="X68" s="26"/>
      <c r="Y68" s="23" t="s">
        <v>209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v>1736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v>1736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0"/>
        <v>0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47.25" customHeight="1" x14ac:dyDescent="0.2">
      <c r="A69" s="19"/>
      <c r="B69" s="19"/>
      <c r="C69" s="20" t="s">
        <v>200</v>
      </c>
      <c r="D69" s="21"/>
      <c r="E69" s="21"/>
      <c r="F69" s="22"/>
      <c r="G69" s="23" t="s">
        <v>212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6" t="s">
        <v>173</v>
      </c>
      <c r="U69" s="26"/>
      <c r="V69" s="26"/>
      <c r="W69" s="26"/>
      <c r="X69" s="26"/>
      <c r="Y69" s="23" t="s">
        <v>209</v>
      </c>
      <c r="Z69" s="92"/>
      <c r="AA69" s="92"/>
      <c r="AB69" s="92"/>
      <c r="AC69" s="92"/>
      <c r="AD69" s="92"/>
      <c r="AE69" s="92"/>
      <c r="AF69" s="92"/>
      <c r="AG69" s="92"/>
      <c r="AH69" s="93"/>
      <c r="AI69" s="27">
        <v>1736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>
        <v>1736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0"/>
        <v>0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15.75" customHeight="1" x14ac:dyDescent="0.2">
      <c r="A70" s="19"/>
      <c r="B70" s="19"/>
      <c r="C70" s="20" t="s">
        <v>200</v>
      </c>
      <c r="D70" s="21"/>
      <c r="E70" s="21"/>
      <c r="F70" s="22"/>
      <c r="G70" s="23" t="s">
        <v>213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6" t="s">
        <v>92</v>
      </c>
      <c r="U70" s="26"/>
      <c r="V70" s="26"/>
      <c r="W70" s="26"/>
      <c r="X70" s="26"/>
      <c r="Y70" s="23" t="s">
        <v>209</v>
      </c>
      <c r="Z70" s="92"/>
      <c r="AA70" s="92"/>
      <c r="AB70" s="92"/>
      <c r="AC70" s="92"/>
      <c r="AD70" s="92"/>
      <c r="AE70" s="92"/>
      <c r="AF70" s="92"/>
      <c r="AG70" s="92"/>
      <c r="AH70" s="93"/>
      <c r="AI70" s="27">
        <v>5050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>
        <v>4952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>
        <f t="shared" si="0"/>
        <v>-98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31.5" customHeight="1" x14ac:dyDescent="0.2">
      <c r="A71" s="19"/>
      <c r="B71" s="19"/>
      <c r="C71" s="20" t="s">
        <v>200</v>
      </c>
      <c r="D71" s="21"/>
      <c r="E71" s="21"/>
      <c r="F71" s="22"/>
      <c r="G71" s="23" t="s">
        <v>214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92</v>
      </c>
      <c r="U71" s="26"/>
      <c r="V71" s="26"/>
      <c r="W71" s="26"/>
      <c r="X71" s="26"/>
      <c r="Y71" s="23" t="s">
        <v>209</v>
      </c>
      <c r="Z71" s="92"/>
      <c r="AA71" s="92"/>
      <c r="AB71" s="92"/>
      <c r="AC71" s="92"/>
      <c r="AD71" s="92"/>
      <c r="AE71" s="92"/>
      <c r="AF71" s="92"/>
      <c r="AG71" s="92"/>
      <c r="AH71" s="93"/>
      <c r="AI71" s="27"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0"/>
        <v>0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31.5" customHeight="1" x14ac:dyDescent="0.2">
      <c r="A72" s="19"/>
      <c r="B72" s="19"/>
      <c r="C72" s="20" t="s">
        <v>200</v>
      </c>
      <c r="D72" s="21"/>
      <c r="E72" s="21"/>
      <c r="F72" s="22"/>
      <c r="G72" s="23" t="s">
        <v>215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6" t="s">
        <v>92</v>
      </c>
      <c r="U72" s="26"/>
      <c r="V72" s="26"/>
      <c r="W72" s="26"/>
      <c r="X72" s="26"/>
      <c r="Y72" s="23" t="s">
        <v>209</v>
      </c>
      <c r="Z72" s="92"/>
      <c r="AA72" s="92"/>
      <c r="AB72" s="92"/>
      <c r="AC72" s="92"/>
      <c r="AD72" s="92"/>
      <c r="AE72" s="92"/>
      <c r="AF72" s="92"/>
      <c r="AG72" s="92"/>
      <c r="AH72" s="93"/>
      <c r="AI72" s="27">
        <v>5050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>
        <v>4952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>
        <f t="shared" si="0"/>
        <v>-98</v>
      </c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12" customFormat="1" ht="15.75" customHeight="1" x14ac:dyDescent="0.2">
      <c r="A73" s="28"/>
      <c r="B73" s="28"/>
      <c r="C73" s="29" t="s">
        <v>200</v>
      </c>
      <c r="D73" s="30"/>
      <c r="E73" s="30"/>
      <c r="F73" s="31"/>
      <c r="G73" s="32" t="s">
        <v>100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5"/>
      <c r="U73" s="35"/>
      <c r="V73" s="35"/>
      <c r="W73" s="35"/>
      <c r="X73" s="35"/>
      <c r="Y73" s="32"/>
      <c r="Z73" s="33"/>
      <c r="AA73" s="33"/>
      <c r="AB73" s="33"/>
      <c r="AC73" s="33"/>
      <c r="AD73" s="33"/>
      <c r="AE73" s="33"/>
      <c r="AF73" s="33"/>
      <c r="AG73" s="33"/>
      <c r="AH73" s="34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>
        <f t="shared" si="0"/>
        <v>0</v>
      </c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ht="15.75" customHeight="1" x14ac:dyDescent="0.2">
      <c r="A74" s="19"/>
      <c r="B74" s="19"/>
      <c r="C74" s="20" t="s">
        <v>200</v>
      </c>
      <c r="D74" s="21"/>
      <c r="E74" s="21"/>
      <c r="F74" s="22"/>
      <c r="G74" s="23" t="s">
        <v>216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6" t="s">
        <v>134</v>
      </c>
      <c r="U74" s="26"/>
      <c r="V74" s="26"/>
      <c r="W74" s="26"/>
      <c r="X74" s="26"/>
      <c r="Y74" s="23" t="s">
        <v>102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0"/>
        <v>0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31.5" customHeight="1" x14ac:dyDescent="0.2">
      <c r="A75" s="19"/>
      <c r="B75" s="19"/>
      <c r="C75" s="20" t="s">
        <v>200</v>
      </c>
      <c r="D75" s="21"/>
      <c r="E75" s="21"/>
      <c r="F75" s="22"/>
      <c r="G75" s="23" t="s">
        <v>217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6" t="s">
        <v>134</v>
      </c>
      <c r="U75" s="26"/>
      <c r="V75" s="26"/>
      <c r="W75" s="26"/>
      <c r="X75" s="26"/>
      <c r="Y75" s="23" t="s">
        <v>218</v>
      </c>
      <c r="Z75" s="92"/>
      <c r="AA75" s="92"/>
      <c r="AB75" s="92"/>
      <c r="AC75" s="92"/>
      <c r="AD75" s="92"/>
      <c r="AE75" s="92"/>
      <c r="AF75" s="92"/>
      <c r="AG75" s="92"/>
      <c r="AH75" s="93"/>
      <c r="AI75" s="27">
        <f>AI64/AI70*1000</f>
        <v>20.532277227722773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f>AS64/AS70*1000</f>
        <v>20.452903877221324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0"/>
        <v>-7.937335050144867E-2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31.5" customHeight="1" x14ac:dyDescent="0.2">
      <c r="A76" s="19"/>
      <c r="B76" s="19"/>
      <c r="C76" s="20" t="s">
        <v>200</v>
      </c>
      <c r="D76" s="21"/>
      <c r="E76" s="21"/>
      <c r="F76" s="22"/>
      <c r="G76" s="23" t="s">
        <v>219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6" t="s">
        <v>134</v>
      </c>
      <c r="U76" s="26"/>
      <c r="V76" s="26"/>
      <c r="W76" s="26"/>
      <c r="X76" s="26"/>
      <c r="Y76" s="23" t="s">
        <v>102</v>
      </c>
      <c r="Z76" s="92"/>
      <c r="AA76" s="92"/>
      <c r="AB76" s="92"/>
      <c r="AC76" s="92"/>
      <c r="AD76" s="92"/>
      <c r="AE76" s="92"/>
      <c r="AF76" s="92"/>
      <c r="AG76" s="92"/>
      <c r="AH76" s="93"/>
      <c r="AI76" s="27">
        <v>265.8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27">
        <v>265.8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>
        <f t="shared" si="0"/>
        <v>0</v>
      </c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s="12" customFormat="1" ht="15.75" customHeight="1" x14ac:dyDescent="0.2">
      <c r="A77" s="28"/>
      <c r="B77" s="28"/>
      <c r="C77" s="29" t="s">
        <v>200</v>
      </c>
      <c r="D77" s="30"/>
      <c r="E77" s="30"/>
      <c r="F77" s="31"/>
      <c r="G77" s="32" t="s">
        <v>138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5"/>
      <c r="U77" s="35"/>
      <c r="V77" s="35"/>
      <c r="W77" s="35"/>
      <c r="X77" s="35"/>
      <c r="Y77" s="32"/>
      <c r="Z77" s="33"/>
      <c r="AA77" s="33"/>
      <c r="AB77" s="33"/>
      <c r="AC77" s="33"/>
      <c r="AD77" s="33"/>
      <c r="AE77" s="33"/>
      <c r="AF77" s="33"/>
      <c r="AG77" s="33"/>
      <c r="AH77" s="34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>
        <f t="shared" si="0"/>
        <v>0</v>
      </c>
      <c r="BD77" s="18"/>
      <c r="BE77" s="18"/>
      <c r="BF77" s="18"/>
      <c r="BG77" s="18"/>
      <c r="BH77" s="18"/>
      <c r="BI77" s="18"/>
      <c r="BJ77" s="18"/>
      <c r="BK77" s="18"/>
      <c r="BL77" s="18"/>
    </row>
    <row r="78" spans="1:64" ht="63" customHeight="1" x14ac:dyDescent="0.2">
      <c r="A78" s="19"/>
      <c r="B78" s="19"/>
      <c r="C78" s="20" t="s">
        <v>200</v>
      </c>
      <c r="D78" s="21"/>
      <c r="E78" s="21"/>
      <c r="F78" s="22"/>
      <c r="G78" s="23" t="s">
        <v>220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6" t="s">
        <v>141</v>
      </c>
      <c r="U78" s="26"/>
      <c r="V78" s="26"/>
      <c r="W78" s="26"/>
      <c r="X78" s="26"/>
      <c r="Y78" s="23" t="s">
        <v>102</v>
      </c>
      <c r="Z78" s="92"/>
      <c r="AA78" s="92"/>
      <c r="AB78" s="92"/>
      <c r="AC78" s="92"/>
      <c r="AD78" s="92"/>
      <c r="AE78" s="92"/>
      <c r="AF78" s="92"/>
      <c r="AG78" s="92"/>
      <c r="AH78" s="93"/>
      <c r="AI78" s="27">
        <v>100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>
        <v>98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0"/>
        <v>-2</v>
      </c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63" customHeight="1" x14ac:dyDescent="0.2">
      <c r="A79" s="19"/>
      <c r="B79" s="19"/>
      <c r="C79" s="20" t="s">
        <v>200</v>
      </c>
      <c r="D79" s="21"/>
      <c r="E79" s="21"/>
      <c r="F79" s="22"/>
      <c r="G79" s="23" t="s">
        <v>221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6" t="s">
        <v>141</v>
      </c>
      <c r="U79" s="26"/>
      <c r="V79" s="26"/>
      <c r="W79" s="26"/>
      <c r="X79" s="26"/>
      <c r="Y79" s="23" t="s">
        <v>222</v>
      </c>
      <c r="Z79" s="92"/>
      <c r="AA79" s="92"/>
      <c r="AB79" s="92"/>
      <c r="AC79" s="92"/>
      <c r="AD79" s="92"/>
      <c r="AE79" s="92"/>
      <c r="AF79" s="92"/>
      <c r="AG79" s="92"/>
      <c r="AH79" s="93"/>
      <c r="AI79" s="27">
        <v>100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27">
        <v>100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>
        <f t="shared" si="0"/>
        <v>0</v>
      </c>
      <c r="BD79" s="27"/>
      <c r="BE79" s="27"/>
      <c r="BF79" s="27"/>
      <c r="BG79" s="27"/>
      <c r="BH79" s="27"/>
      <c r="BI79" s="27"/>
      <c r="BJ79" s="27"/>
      <c r="BK79" s="27"/>
      <c r="BL79" s="27"/>
    </row>
    <row r="81" spans="1:69" s="2" customFormat="1" ht="15.75" customHeight="1" x14ac:dyDescent="0.2">
      <c r="A81" s="61" t="s">
        <v>34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</row>
    <row r="82" spans="1:69" ht="15" customHeight="1" x14ac:dyDescent="0.2">
      <c r="A82" s="78" t="s">
        <v>111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4" spans="1:69" ht="39.950000000000003" customHeight="1" x14ac:dyDescent="0.2">
      <c r="A84" s="55" t="s">
        <v>22</v>
      </c>
      <c r="B84" s="55"/>
      <c r="C84" s="55"/>
      <c r="D84" s="55" t="s">
        <v>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79" t="s">
        <v>14</v>
      </c>
      <c r="R84" s="80"/>
      <c r="S84" s="80"/>
      <c r="T84" s="80"/>
      <c r="U84" s="81"/>
      <c r="V84" s="55" t="s">
        <v>41</v>
      </c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 t="s">
        <v>42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 t="s">
        <v>43</v>
      </c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 t="s">
        <v>44</v>
      </c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</row>
    <row r="85" spans="1:69" ht="33.950000000000003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82"/>
      <c r="R85" s="83"/>
      <c r="S85" s="83"/>
      <c r="T85" s="83"/>
      <c r="U85" s="84"/>
      <c r="V85" s="55" t="s">
        <v>10</v>
      </c>
      <c r="W85" s="55"/>
      <c r="X85" s="55"/>
      <c r="Y85" s="55"/>
      <c r="Z85" s="55" t="s">
        <v>9</v>
      </c>
      <c r="AA85" s="55"/>
      <c r="AB85" s="55"/>
      <c r="AC85" s="55"/>
      <c r="AD85" s="55" t="s">
        <v>23</v>
      </c>
      <c r="AE85" s="55"/>
      <c r="AF85" s="55"/>
      <c r="AG85" s="55"/>
      <c r="AH85" s="55" t="s">
        <v>10</v>
      </c>
      <c r="AI85" s="55"/>
      <c r="AJ85" s="55"/>
      <c r="AK85" s="55"/>
      <c r="AL85" s="55" t="s">
        <v>9</v>
      </c>
      <c r="AM85" s="55"/>
      <c r="AN85" s="55"/>
      <c r="AO85" s="55"/>
      <c r="AP85" s="55" t="s">
        <v>23</v>
      </c>
      <c r="AQ85" s="55"/>
      <c r="AR85" s="55"/>
      <c r="AS85" s="55"/>
      <c r="AT85" s="55" t="s">
        <v>10</v>
      </c>
      <c r="AU85" s="55"/>
      <c r="AV85" s="55"/>
      <c r="AW85" s="55"/>
      <c r="AX85" s="55" t="s">
        <v>9</v>
      </c>
      <c r="AY85" s="55"/>
      <c r="AZ85" s="55"/>
      <c r="BA85" s="55"/>
      <c r="BB85" s="55" t="s">
        <v>23</v>
      </c>
      <c r="BC85" s="55"/>
      <c r="BD85" s="55"/>
      <c r="BE85" s="55"/>
      <c r="BF85" s="55" t="s">
        <v>10</v>
      </c>
      <c r="BG85" s="55"/>
      <c r="BH85" s="55"/>
      <c r="BI85" s="55"/>
      <c r="BJ85" s="55" t="s">
        <v>9</v>
      </c>
      <c r="BK85" s="55"/>
      <c r="BL85" s="55"/>
      <c r="BM85" s="55"/>
      <c r="BN85" s="55" t="s">
        <v>23</v>
      </c>
      <c r="BO85" s="55"/>
      <c r="BP85" s="55"/>
      <c r="BQ85" s="55"/>
    </row>
    <row r="86" spans="1:69" ht="15" customHeight="1" x14ac:dyDescent="0.2">
      <c r="A86" s="55">
        <v>1</v>
      </c>
      <c r="B86" s="55"/>
      <c r="C86" s="55"/>
      <c r="D86" s="55">
        <v>2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85">
        <v>3</v>
      </c>
      <c r="R86" s="86"/>
      <c r="S86" s="86"/>
      <c r="T86" s="86"/>
      <c r="U86" s="87"/>
      <c r="V86" s="55">
        <v>4</v>
      </c>
      <c r="W86" s="55"/>
      <c r="X86" s="55"/>
      <c r="Y86" s="55"/>
      <c r="Z86" s="55">
        <v>5</v>
      </c>
      <c r="AA86" s="55"/>
      <c r="AB86" s="55"/>
      <c r="AC86" s="55"/>
      <c r="AD86" s="55">
        <v>6</v>
      </c>
      <c r="AE86" s="55"/>
      <c r="AF86" s="55"/>
      <c r="AG86" s="55"/>
      <c r="AH86" s="55">
        <v>7</v>
      </c>
      <c r="AI86" s="55"/>
      <c r="AJ86" s="55"/>
      <c r="AK86" s="55"/>
      <c r="AL86" s="55">
        <v>8</v>
      </c>
      <c r="AM86" s="55"/>
      <c r="AN86" s="55"/>
      <c r="AO86" s="55"/>
      <c r="AP86" s="55">
        <v>9</v>
      </c>
      <c r="AQ86" s="55"/>
      <c r="AR86" s="55"/>
      <c r="AS86" s="55"/>
      <c r="AT86" s="55">
        <v>10</v>
      </c>
      <c r="AU86" s="55"/>
      <c r="AV86" s="55"/>
      <c r="AW86" s="55"/>
      <c r="AX86" s="55">
        <v>11</v>
      </c>
      <c r="AY86" s="55"/>
      <c r="AZ86" s="55"/>
      <c r="BA86" s="55"/>
      <c r="BB86" s="55">
        <v>12</v>
      </c>
      <c r="BC86" s="55"/>
      <c r="BD86" s="55"/>
      <c r="BE86" s="55"/>
      <c r="BF86" s="55">
        <v>13</v>
      </c>
      <c r="BG86" s="55"/>
      <c r="BH86" s="55"/>
      <c r="BI86" s="55"/>
      <c r="BJ86" s="55">
        <v>14</v>
      </c>
      <c r="BK86" s="55"/>
      <c r="BL86" s="55"/>
      <c r="BM86" s="55"/>
      <c r="BN86" s="55">
        <v>15</v>
      </c>
      <c r="BO86" s="55"/>
      <c r="BP86" s="55"/>
      <c r="BQ86" s="55"/>
    </row>
    <row r="87" spans="1:69" ht="9" hidden="1" customHeight="1" x14ac:dyDescent="0.2">
      <c r="A87" s="69" t="s">
        <v>58</v>
      </c>
      <c r="B87" s="70"/>
      <c r="C87" s="71"/>
      <c r="D87" s="72" t="s">
        <v>55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69" t="s">
        <v>53</v>
      </c>
      <c r="R87" s="70"/>
      <c r="S87" s="70"/>
      <c r="T87" s="70"/>
      <c r="U87" s="71"/>
      <c r="V87" s="66" t="s">
        <v>45</v>
      </c>
      <c r="W87" s="67"/>
      <c r="X87" s="67"/>
      <c r="Y87" s="68"/>
      <c r="Z87" s="66" t="s">
        <v>59</v>
      </c>
      <c r="AA87" s="67"/>
      <c r="AB87" s="67"/>
      <c r="AC87" s="68"/>
      <c r="AD87" s="52" t="s">
        <v>62</v>
      </c>
      <c r="AE87" s="53"/>
      <c r="AF87" s="53"/>
      <c r="AG87" s="54"/>
      <c r="AH87" s="66" t="s">
        <v>47</v>
      </c>
      <c r="AI87" s="67"/>
      <c r="AJ87" s="67"/>
      <c r="AK87" s="68"/>
      <c r="AL87" s="66" t="s">
        <v>46</v>
      </c>
      <c r="AM87" s="67"/>
      <c r="AN87" s="67"/>
      <c r="AO87" s="68"/>
      <c r="AP87" s="52" t="s">
        <v>62</v>
      </c>
      <c r="AQ87" s="53"/>
      <c r="AR87" s="53"/>
      <c r="AS87" s="54"/>
      <c r="AT87" s="66" t="s">
        <v>48</v>
      </c>
      <c r="AU87" s="67"/>
      <c r="AV87" s="67"/>
      <c r="AW87" s="68"/>
      <c r="AX87" s="66" t="s">
        <v>49</v>
      </c>
      <c r="AY87" s="67"/>
      <c r="AZ87" s="67"/>
      <c r="BA87" s="68"/>
      <c r="BB87" s="52" t="s">
        <v>62</v>
      </c>
      <c r="BC87" s="53"/>
      <c r="BD87" s="53"/>
      <c r="BE87" s="54"/>
      <c r="BF87" s="75" t="s">
        <v>60</v>
      </c>
      <c r="BG87" s="76"/>
      <c r="BH87" s="76"/>
      <c r="BI87" s="77"/>
      <c r="BJ87" s="66" t="s">
        <v>61</v>
      </c>
      <c r="BK87" s="67"/>
      <c r="BL87" s="67"/>
      <c r="BM87" s="68"/>
      <c r="BN87" s="52" t="s">
        <v>62</v>
      </c>
      <c r="BO87" s="53"/>
      <c r="BP87" s="53"/>
      <c r="BQ87" s="54"/>
    </row>
    <row r="88" spans="1:69" s="12" customFormat="1" ht="15.75" customHeight="1" x14ac:dyDescent="0.2">
      <c r="A88" s="65" t="s">
        <v>87</v>
      </c>
      <c r="B88" s="42"/>
      <c r="C88" s="43"/>
      <c r="D88" s="32" t="s">
        <v>88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4"/>
      <c r="Q88" s="65"/>
      <c r="R88" s="42"/>
      <c r="S88" s="42"/>
      <c r="T88" s="42"/>
      <c r="U88" s="43"/>
      <c r="V88" s="56"/>
      <c r="W88" s="57"/>
      <c r="X88" s="57"/>
      <c r="Y88" s="58"/>
      <c r="Z88" s="56"/>
      <c r="AA88" s="57"/>
      <c r="AB88" s="57"/>
      <c r="AC88" s="58"/>
      <c r="AD88" s="56">
        <f>V88+Z88</f>
        <v>0</v>
      </c>
      <c r="AE88" s="57"/>
      <c r="AF88" s="57"/>
      <c r="AG88" s="58"/>
      <c r="AH88" s="56"/>
      <c r="AI88" s="57"/>
      <c r="AJ88" s="57"/>
      <c r="AK88" s="58"/>
      <c r="AL88" s="56"/>
      <c r="AM88" s="57"/>
      <c r="AN88" s="57"/>
      <c r="AO88" s="58"/>
      <c r="AP88" s="56">
        <f>AH88+AL88</f>
        <v>0</v>
      </c>
      <c r="AQ88" s="57"/>
      <c r="AR88" s="57"/>
      <c r="AS88" s="58"/>
      <c r="AT88" s="56"/>
      <c r="AU88" s="57"/>
      <c r="AV88" s="57"/>
      <c r="AW88" s="58"/>
      <c r="AX88" s="56"/>
      <c r="AY88" s="57"/>
      <c r="AZ88" s="57"/>
      <c r="BA88" s="58"/>
      <c r="BB88" s="56">
        <f>AT88+AX88</f>
        <v>0</v>
      </c>
      <c r="BC88" s="57"/>
      <c r="BD88" s="57"/>
      <c r="BE88" s="58"/>
      <c r="BF88" s="62"/>
      <c r="BG88" s="63"/>
      <c r="BH88" s="63"/>
      <c r="BI88" s="64"/>
      <c r="BJ88" s="56"/>
      <c r="BK88" s="57"/>
      <c r="BL88" s="57"/>
      <c r="BM88" s="58"/>
      <c r="BN88" s="56">
        <f>BF88+BJ88</f>
        <v>0</v>
      </c>
      <c r="BO88" s="57"/>
      <c r="BP88" s="57"/>
      <c r="BQ88" s="58"/>
    </row>
    <row r="91" spans="1:69" ht="15.75" customHeight="1" x14ac:dyDescent="0.2">
      <c r="A91" s="59" t="s">
        <v>35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9" ht="15.75" customHeight="1" x14ac:dyDescent="0.2">
      <c r="A92" s="59" t="s">
        <v>36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9" ht="18.75" customHeight="1" x14ac:dyDescent="0.2">
      <c r="A93" s="59" t="s">
        <v>37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69" ht="12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6" spans="1:69" ht="42" customHeight="1" x14ac:dyDescent="0.2">
      <c r="A96" s="47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5"/>
      <c r="AO96" s="5"/>
      <c r="AP96" s="50" t="s">
        <v>109</v>
      </c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</row>
    <row r="97" spans="1:60" x14ac:dyDescent="0.2">
      <c r="W97" s="46" t="s">
        <v>38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6"/>
      <c r="AO97" s="6"/>
      <c r="AP97" s="46" t="s">
        <v>39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100" spans="1:60" ht="31.5" customHeight="1" x14ac:dyDescent="0.2">
      <c r="A100" s="47" t="s">
        <v>108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5"/>
      <c r="AO100" s="5"/>
      <c r="AP100" s="50" t="s">
        <v>110</v>
      </c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</row>
    <row r="101" spans="1:60" x14ac:dyDescent="0.2">
      <c r="W101" s="46" t="s">
        <v>38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6"/>
      <c r="AO101" s="6"/>
      <c r="AP101" s="46" t="s">
        <v>39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</row>
  </sheetData>
  <mergeCells count="478"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V86:Y86"/>
    <mergeCell ref="Z86:AC86"/>
    <mergeCell ref="Z85:AC85"/>
    <mergeCell ref="AD85:AG85"/>
    <mergeCell ref="AH85:AK85"/>
    <mergeCell ref="G56:S56"/>
    <mergeCell ref="T56:X56"/>
    <mergeCell ref="Y56:AH56"/>
    <mergeCell ref="AI56:AR56"/>
    <mergeCell ref="G57:BB57"/>
    <mergeCell ref="G58:BB58"/>
    <mergeCell ref="A81:BQ81"/>
    <mergeCell ref="A82:BL82"/>
    <mergeCell ref="A84:C85"/>
    <mergeCell ref="D84:P85"/>
    <mergeCell ref="Q84:U85"/>
    <mergeCell ref="V84:AG84"/>
    <mergeCell ref="AH84:AS84"/>
    <mergeCell ref="AT84:BE84"/>
    <mergeCell ref="BF84:BQ84"/>
    <mergeCell ref="V85:Y85"/>
    <mergeCell ref="AX85:BA85"/>
    <mergeCell ref="BB85:BE85"/>
    <mergeCell ref="BF85:BI85"/>
    <mergeCell ref="BJ85:BM85"/>
    <mergeCell ref="BN85:BQ85"/>
    <mergeCell ref="AP85:AS85"/>
    <mergeCell ref="AT85:AW85"/>
    <mergeCell ref="AL85:AO85"/>
    <mergeCell ref="AH87:AK87"/>
    <mergeCell ref="AL87:AO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D86:AG86"/>
    <mergeCell ref="AH86:AK86"/>
    <mergeCell ref="AL86:AO86"/>
    <mergeCell ref="AP86:AS86"/>
    <mergeCell ref="AT86:AW86"/>
    <mergeCell ref="AX86:BA86"/>
    <mergeCell ref="BF87:BI87"/>
    <mergeCell ref="BJ87:BM87"/>
    <mergeCell ref="BN87:BQ87"/>
    <mergeCell ref="AP87:AS87"/>
    <mergeCell ref="AT87:AW87"/>
    <mergeCell ref="AX87:BA87"/>
    <mergeCell ref="BB87:BE87"/>
    <mergeCell ref="A86:C86"/>
    <mergeCell ref="D86:P86"/>
    <mergeCell ref="BJ88:BM88"/>
    <mergeCell ref="BN88:BQ88"/>
    <mergeCell ref="A91:BL91"/>
    <mergeCell ref="A92:BL92"/>
    <mergeCell ref="A93:BL93"/>
    <mergeCell ref="A94:BL94"/>
    <mergeCell ref="AL88:AO88"/>
    <mergeCell ref="AP88:AS88"/>
    <mergeCell ref="AT88:AW88"/>
    <mergeCell ref="AX88:BA88"/>
    <mergeCell ref="BB88:BE88"/>
    <mergeCell ref="BF88:BI88"/>
    <mergeCell ref="A88:C88"/>
    <mergeCell ref="D88:P88"/>
    <mergeCell ref="Q88:U88"/>
    <mergeCell ref="V88:Y88"/>
    <mergeCell ref="Z88:AC88"/>
    <mergeCell ref="AD88:AG88"/>
    <mergeCell ref="AH88:AK88"/>
    <mergeCell ref="BB86:BE86"/>
    <mergeCell ref="Q86:U86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U39:AX39"/>
    <mergeCell ref="A58:B58"/>
    <mergeCell ref="C58:F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C57:F57"/>
    <mergeCell ref="BC57:BL57"/>
    <mergeCell ref="A56:B56"/>
    <mergeCell ref="C56:F5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9:BB79"/>
    <mergeCell ref="BC79:BL79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</mergeCells>
  <conditionalFormatting sqref="C57:F57">
    <cfRule type="cellIs" dxfId="175" priority="24" stopIfTrue="1" operator="equal">
      <formula>$C56</formula>
    </cfRule>
  </conditionalFormatting>
  <conditionalFormatting sqref="C58:F58">
    <cfRule type="cellIs" dxfId="174" priority="23" stopIfTrue="1" operator="equal">
      <formula>$C57</formula>
    </cfRule>
  </conditionalFormatting>
  <conditionalFormatting sqref="C59:F59">
    <cfRule type="cellIs" dxfId="173" priority="22" stopIfTrue="1" operator="equal">
      <formula>$C58</formula>
    </cfRule>
  </conditionalFormatting>
  <conditionalFormatting sqref="C60:F60">
    <cfRule type="cellIs" dxfId="172" priority="21" stopIfTrue="1" operator="equal">
      <formula>$C59</formula>
    </cfRule>
  </conditionalFormatting>
  <conditionalFormatting sqref="C61:F61">
    <cfRule type="cellIs" dxfId="171" priority="20" stopIfTrue="1" operator="equal">
      <formula>$C60</formula>
    </cfRule>
  </conditionalFormatting>
  <conditionalFormatting sqref="C62:F62">
    <cfRule type="cellIs" dxfId="170" priority="19" stopIfTrue="1" operator="equal">
      <formula>$C61</formula>
    </cfRule>
  </conditionalFormatting>
  <conditionalFormatting sqref="C63:F63">
    <cfRule type="cellIs" dxfId="169" priority="18" stopIfTrue="1" operator="equal">
      <formula>$C62</formula>
    </cfRule>
  </conditionalFormatting>
  <conditionalFormatting sqref="C64:F64">
    <cfRule type="cellIs" dxfId="168" priority="17" stopIfTrue="1" operator="equal">
      <formula>$C63</formula>
    </cfRule>
  </conditionalFormatting>
  <conditionalFormatting sqref="C65:F65">
    <cfRule type="cellIs" dxfId="167" priority="16" stopIfTrue="1" operator="equal">
      <formula>$C64</formula>
    </cfRule>
  </conditionalFormatting>
  <conditionalFormatting sqref="C66:F66">
    <cfRule type="cellIs" dxfId="166" priority="15" stopIfTrue="1" operator="equal">
      <formula>$C65</formula>
    </cfRule>
  </conditionalFormatting>
  <conditionalFormatting sqref="C67:F67">
    <cfRule type="cellIs" dxfId="165" priority="14" stopIfTrue="1" operator="equal">
      <formula>$C66</formula>
    </cfRule>
  </conditionalFormatting>
  <conditionalFormatting sqref="C68:F68">
    <cfRule type="cellIs" dxfId="164" priority="13" stopIfTrue="1" operator="equal">
      <formula>$C67</formula>
    </cfRule>
  </conditionalFormatting>
  <conditionalFormatting sqref="C69:F69">
    <cfRule type="cellIs" dxfId="163" priority="12" stopIfTrue="1" operator="equal">
      <formula>$C68</formula>
    </cfRule>
  </conditionalFormatting>
  <conditionalFormatting sqref="C70:F70">
    <cfRule type="cellIs" dxfId="162" priority="11" stopIfTrue="1" operator="equal">
      <formula>$C69</formula>
    </cfRule>
  </conditionalFormatting>
  <conditionalFormatting sqref="C71:F71">
    <cfRule type="cellIs" dxfId="161" priority="10" stopIfTrue="1" operator="equal">
      <formula>$C70</formula>
    </cfRule>
  </conditionalFormatting>
  <conditionalFormatting sqref="C72:F72">
    <cfRule type="cellIs" dxfId="160" priority="9" stopIfTrue="1" operator="equal">
      <formula>$C71</formula>
    </cfRule>
  </conditionalFormatting>
  <conditionalFormatting sqref="C73:F73">
    <cfRule type="cellIs" dxfId="159" priority="8" stopIfTrue="1" operator="equal">
      <formula>$C72</formula>
    </cfRule>
  </conditionalFormatting>
  <conditionalFormatting sqref="C74:F74">
    <cfRule type="cellIs" dxfId="158" priority="7" stopIfTrue="1" operator="equal">
      <formula>$C73</formula>
    </cfRule>
  </conditionalFormatting>
  <conditionalFormatting sqref="C75:F75">
    <cfRule type="cellIs" dxfId="157" priority="6" stopIfTrue="1" operator="equal">
      <formula>$C74</formula>
    </cfRule>
  </conditionalFormatting>
  <conditionalFormatting sqref="C76:F76">
    <cfRule type="cellIs" dxfId="156" priority="5" stopIfTrue="1" operator="equal">
      <formula>$C75</formula>
    </cfRule>
  </conditionalFormatting>
  <conditionalFormatting sqref="C77:F77">
    <cfRule type="cellIs" dxfId="155" priority="4" stopIfTrue="1" operator="equal">
      <formula>$C76</formula>
    </cfRule>
  </conditionalFormatting>
  <conditionalFormatting sqref="C78:F78">
    <cfRule type="cellIs" dxfId="154" priority="3" stopIfTrue="1" operator="equal">
      <formula>$C77</formula>
    </cfRule>
  </conditionalFormatting>
  <conditionalFormatting sqref="C79:F79">
    <cfRule type="cellIs" dxfId="153" priority="2" stopIfTrue="1" operator="equal">
      <formula>$C78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00"/>
  <sheetViews>
    <sheetView topLeftCell="A57" zoomScaleNormal="100" workbookViewId="0">
      <selection activeCell="AI64" sqref="AI64:AR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1" width="2.85546875" style="1" customWidth="1"/>
    <col min="72" max="16384" width="9.140625" style="1"/>
  </cols>
  <sheetData>
    <row r="1" spans="1:64" ht="9" hidden="1" customHeight="1" x14ac:dyDescent="0.2"/>
    <row r="2" spans="1:64" ht="15.95" customHeight="1" x14ac:dyDescent="0.2">
      <c r="AO2" s="114" t="s">
        <v>24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.95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4.1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9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1" spans="1:64" ht="15.75" customHeight="1" x14ac:dyDescent="0.2">
      <c r="A11" s="112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13" t="s">
        <v>320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x14ac:dyDescent="0.2">
      <c r="A14" s="4" t="s">
        <v>26</v>
      </c>
      <c r="B14" s="108" t="s">
        <v>106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50" t="s">
        <v>142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 t="s">
        <v>1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64" ht="20.25" customHeight="1" x14ac:dyDescent="0.2">
      <c r="A16" s="4" t="s">
        <v>27</v>
      </c>
      <c r="B16" s="108" t="s">
        <v>114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50" t="s">
        <v>142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107" t="s">
        <v>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 t="s">
        <v>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64" ht="27.95" customHeight="1" x14ac:dyDescent="0.2">
      <c r="A18" s="4" t="s">
        <v>28</v>
      </c>
      <c r="B18" s="108" t="s">
        <v>177</v>
      </c>
      <c r="C18" s="109"/>
      <c r="D18" s="109"/>
      <c r="E18" s="109"/>
      <c r="F18" s="109"/>
      <c r="G18" s="109"/>
      <c r="H18" s="109"/>
      <c r="I18" s="109"/>
      <c r="J18" s="109"/>
      <c r="K18" s="109"/>
      <c r="M18" s="110" t="s">
        <v>197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50" t="s">
        <v>176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2.1" customHeight="1" x14ac:dyDescent="0.2">
      <c r="A19" s="107" t="s"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 t="s">
        <v>29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1" spans="1:64" ht="15.75" customHeight="1" x14ac:dyDescent="0.2">
      <c r="A21" s="61" t="s">
        <v>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" customHeight="1" x14ac:dyDescent="0.2">
      <c r="A22" s="78" t="s">
        <v>111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64" ht="27.95" customHeight="1" x14ac:dyDescent="0.2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.9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64" ht="15.95" customHeight="1" x14ac:dyDescent="0.2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64" ht="12.75" hidden="1" customHeight="1" x14ac:dyDescent="0.2">
      <c r="A27" s="38" t="s">
        <v>78</v>
      </c>
      <c r="B27" s="38"/>
      <c r="C27" s="38"/>
      <c r="D27" s="38"/>
      <c r="E27" s="38"/>
      <c r="F27" s="38"/>
      <c r="G27" s="38"/>
      <c r="H27" s="38" t="s">
        <v>79</v>
      </c>
      <c r="I27" s="38"/>
      <c r="J27" s="38"/>
      <c r="K27" s="38"/>
      <c r="L27" s="38"/>
      <c r="M27" s="38"/>
      <c r="N27" s="38"/>
      <c r="O27" s="98" t="s">
        <v>50</v>
      </c>
      <c r="P27" s="99"/>
      <c r="Q27" s="99"/>
      <c r="R27" s="99"/>
      <c r="S27" s="99"/>
      <c r="T27" s="99"/>
      <c r="U27" s="99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98" t="s">
        <v>50</v>
      </c>
      <c r="AK27" s="99"/>
      <c r="AL27" s="99"/>
      <c r="AM27" s="99"/>
      <c r="AN27" s="99"/>
      <c r="AO27" s="99"/>
      <c r="AP27" s="99"/>
      <c r="AQ27" s="39" t="s">
        <v>51</v>
      </c>
      <c r="AR27" s="38"/>
      <c r="AS27" s="38"/>
      <c r="AT27" s="38"/>
      <c r="AU27" s="38"/>
      <c r="AV27" s="38"/>
      <c r="AW27" s="38"/>
      <c r="AX27" s="39" t="s">
        <v>51</v>
      </c>
      <c r="AY27" s="38"/>
      <c r="AZ27" s="38"/>
      <c r="BA27" s="38"/>
      <c r="BB27" s="38"/>
      <c r="BC27" s="38"/>
      <c r="BD27" s="38"/>
      <c r="BE27" s="99" t="s">
        <v>50</v>
      </c>
      <c r="BF27" s="99"/>
      <c r="BG27" s="99"/>
      <c r="BH27" s="99"/>
      <c r="BI27" s="99"/>
      <c r="BJ27" s="99"/>
      <c r="BK27" s="99"/>
      <c r="BL27" s="99"/>
    </row>
    <row r="28" spans="1:64" ht="15.75" x14ac:dyDescent="0.2">
      <c r="A28" s="27">
        <v>1859.162</v>
      </c>
      <c r="B28" s="27"/>
      <c r="C28" s="27"/>
      <c r="D28" s="27"/>
      <c r="E28" s="27"/>
      <c r="F28" s="27"/>
      <c r="G28" s="27"/>
      <c r="H28" s="27">
        <v>22.231999999999999</v>
      </c>
      <c r="I28" s="27"/>
      <c r="J28" s="27"/>
      <c r="K28" s="27"/>
      <c r="L28" s="27"/>
      <c r="M28" s="27"/>
      <c r="N28" s="27"/>
      <c r="O28" s="27">
        <f>A28+H28</f>
        <v>1881.394</v>
      </c>
      <c r="P28" s="27"/>
      <c r="Q28" s="27"/>
      <c r="R28" s="27"/>
      <c r="S28" s="27"/>
      <c r="T28" s="27"/>
      <c r="U28" s="27"/>
      <c r="V28" s="27">
        <v>1780.97579</v>
      </c>
      <c r="W28" s="27"/>
      <c r="X28" s="27"/>
      <c r="Y28" s="27"/>
      <c r="Z28" s="27"/>
      <c r="AA28" s="27"/>
      <c r="AB28" s="27"/>
      <c r="AC28" s="27">
        <v>6.5739999999999998</v>
      </c>
      <c r="AD28" s="27"/>
      <c r="AE28" s="27"/>
      <c r="AF28" s="27"/>
      <c r="AG28" s="27"/>
      <c r="AH28" s="27"/>
      <c r="AI28" s="27"/>
      <c r="AJ28" s="27">
        <f>V28+AC28</f>
        <v>1787.54979</v>
      </c>
      <c r="AK28" s="27"/>
      <c r="AL28" s="27"/>
      <c r="AM28" s="27"/>
      <c r="AN28" s="27"/>
      <c r="AO28" s="27"/>
      <c r="AP28" s="27"/>
      <c r="AQ28" s="27">
        <f>V28-A28</f>
        <v>-78.186210000000074</v>
      </c>
      <c r="AR28" s="27"/>
      <c r="AS28" s="27"/>
      <c r="AT28" s="27"/>
      <c r="AU28" s="27"/>
      <c r="AV28" s="27"/>
      <c r="AW28" s="27"/>
      <c r="AX28" s="27">
        <f>AC28-H28</f>
        <v>-15.657999999999999</v>
      </c>
      <c r="AY28" s="27"/>
      <c r="AZ28" s="27"/>
      <c r="BA28" s="27"/>
      <c r="BB28" s="27"/>
      <c r="BC28" s="27"/>
      <c r="BD28" s="27"/>
      <c r="BE28" s="27">
        <f>AQ28+AX28</f>
        <v>-93.844210000000075</v>
      </c>
      <c r="BF28" s="27"/>
      <c r="BG28" s="27"/>
      <c r="BH28" s="27"/>
      <c r="BI28" s="27"/>
      <c r="BJ28" s="27"/>
      <c r="BK28" s="27"/>
      <c r="BL28" s="27"/>
    </row>
    <row r="31" spans="1:64" ht="15.75" customHeight="1" x14ac:dyDescent="0.2">
      <c r="A31" s="100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15" customHeight="1" x14ac:dyDescent="0.2">
      <c r="A32" s="78" t="s">
        <v>112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69" ht="48" customHeight="1" x14ac:dyDescent="0.2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80</v>
      </c>
      <c r="BL34" s="19"/>
      <c r="BM34" s="19"/>
      <c r="BN34" s="19"/>
      <c r="BO34" s="19"/>
      <c r="BP34" s="19"/>
      <c r="BQ34" s="19"/>
    </row>
    <row r="35" spans="1:6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5.95" customHeight="1" x14ac:dyDescent="0.2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69" ht="15.75" hidden="1" customHeight="1" x14ac:dyDescent="0.2">
      <c r="A37" s="8" t="s">
        <v>52</v>
      </c>
      <c r="B37" s="88" t="s">
        <v>53</v>
      </c>
      <c r="C37" s="88"/>
      <c r="D37" s="88"/>
      <c r="E37" s="88"/>
      <c r="F37" s="88" t="s">
        <v>54</v>
      </c>
      <c r="G37" s="88"/>
      <c r="H37" s="88"/>
      <c r="I37" s="88"/>
      <c r="J37" s="89" t="s">
        <v>55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98" t="s">
        <v>62</v>
      </c>
      <c r="AJ37" s="99"/>
      <c r="AK37" s="99"/>
      <c r="AL37" s="99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98" t="s">
        <v>62</v>
      </c>
      <c r="AV37" s="99"/>
      <c r="AW37" s="99"/>
      <c r="AX37" s="99"/>
      <c r="AY37" s="39" t="s">
        <v>63</v>
      </c>
      <c r="AZ37" s="38"/>
      <c r="BA37" s="38"/>
      <c r="BB37" s="38"/>
      <c r="BC37" s="39" t="s">
        <v>63</v>
      </c>
      <c r="BD37" s="38"/>
      <c r="BE37" s="38"/>
      <c r="BF37" s="38"/>
      <c r="BG37" s="99" t="s">
        <v>62</v>
      </c>
      <c r="BH37" s="99"/>
      <c r="BI37" s="99"/>
      <c r="BJ37" s="99"/>
      <c r="BK37" s="89" t="s">
        <v>81</v>
      </c>
      <c r="BL37" s="89"/>
      <c r="BM37" s="89"/>
      <c r="BN37" s="89"/>
      <c r="BO37" s="89"/>
      <c r="BP37" s="89"/>
      <c r="BQ37" s="89"/>
    </row>
    <row r="38" spans="1:69" s="12" customFormat="1" ht="15.75" customHeight="1" x14ac:dyDescent="0.2">
      <c r="A38" s="11">
        <v>1</v>
      </c>
      <c r="B38" s="41" t="s">
        <v>177</v>
      </c>
      <c r="C38" s="42"/>
      <c r="D38" s="42"/>
      <c r="E38" s="43"/>
      <c r="F38" s="44" t="s">
        <v>175</v>
      </c>
      <c r="G38" s="45"/>
      <c r="H38" s="45"/>
      <c r="I38" s="45"/>
      <c r="J38" s="32" t="s">
        <v>176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18">
        <f>AA39</f>
        <v>1859.162</v>
      </c>
      <c r="AB38" s="18"/>
      <c r="AC38" s="18"/>
      <c r="AD38" s="18"/>
      <c r="AE38" s="18">
        <f>AE39</f>
        <v>22.231999999999999</v>
      </c>
      <c r="AF38" s="18"/>
      <c r="AG38" s="18"/>
      <c r="AH38" s="18"/>
      <c r="AI38" s="18">
        <f>AA38+AE38</f>
        <v>1881.394</v>
      </c>
      <c r="AJ38" s="18"/>
      <c r="AK38" s="18"/>
      <c r="AL38" s="18"/>
      <c r="AM38" s="18">
        <f>AM39</f>
        <v>1780.97579</v>
      </c>
      <c r="AN38" s="18"/>
      <c r="AO38" s="18"/>
      <c r="AP38" s="18"/>
      <c r="AQ38" s="18">
        <f>AQ39</f>
        <v>6.5739999999999998</v>
      </c>
      <c r="AR38" s="18"/>
      <c r="AS38" s="18"/>
      <c r="AT38" s="18"/>
      <c r="AU38" s="18">
        <f>AM38+AQ38</f>
        <v>1787.54979</v>
      </c>
      <c r="AV38" s="18"/>
      <c r="AW38" s="18"/>
      <c r="AX38" s="18"/>
      <c r="AY38" s="18">
        <f>AM38-AA38</f>
        <v>-78.186210000000074</v>
      </c>
      <c r="AZ38" s="18"/>
      <c r="BA38" s="18"/>
      <c r="BB38" s="18"/>
      <c r="BC38" s="18">
        <f>AQ38-AE38</f>
        <v>-15.657999999999999</v>
      </c>
      <c r="BD38" s="18"/>
      <c r="BE38" s="18"/>
      <c r="BF38" s="18"/>
      <c r="BG38" s="18">
        <f>AY38+BC38</f>
        <v>-93.844210000000075</v>
      </c>
      <c r="BH38" s="18"/>
      <c r="BI38" s="18"/>
      <c r="BJ38" s="18"/>
      <c r="BK38" s="40"/>
      <c r="BL38" s="40"/>
      <c r="BM38" s="40"/>
      <c r="BN38" s="40"/>
      <c r="BO38" s="40"/>
      <c r="BP38" s="40"/>
      <c r="BQ38" s="40"/>
    </row>
    <row r="39" spans="1:69" ht="110.25" customHeight="1" x14ac:dyDescent="0.2">
      <c r="A39" s="7">
        <v>2</v>
      </c>
      <c r="B39" s="102" t="s">
        <v>177</v>
      </c>
      <c r="C39" s="103"/>
      <c r="D39" s="103"/>
      <c r="E39" s="104"/>
      <c r="F39" s="105" t="s">
        <v>175</v>
      </c>
      <c r="G39" s="106"/>
      <c r="H39" s="106"/>
      <c r="I39" s="106"/>
      <c r="J39" s="23" t="s">
        <v>178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27">
        <v>1859.162</v>
      </c>
      <c r="AB39" s="27"/>
      <c r="AC39" s="27"/>
      <c r="AD39" s="27"/>
      <c r="AE39" s="27">
        <v>22.231999999999999</v>
      </c>
      <c r="AF39" s="27"/>
      <c r="AG39" s="27"/>
      <c r="AH39" s="27"/>
      <c r="AI39" s="27">
        <f>AA39+AE39</f>
        <v>1881.394</v>
      </c>
      <c r="AJ39" s="27"/>
      <c r="AK39" s="27"/>
      <c r="AL39" s="27"/>
      <c r="AM39" s="27">
        <v>1780.97579</v>
      </c>
      <c r="AN39" s="27"/>
      <c r="AO39" s="27"/>
      <c r="AP39" s="27"/>
      <c r="AQ39" s="27">
        <v>6.5739999999999998</v>
      </c>
      <c r="AR39" s="27"/>
      <c r="AS39" s="27"/>
      <c r="AT39" s="27"/>
      <c r="AU39" s="27">
        <f>AM39+AQ39</f>
        <v>1787.54979</v>
      </c>
      <c r="AV39" s="27"/>
      <c r="AW39" s="27"/>
      <c r="AX39" s="27"/>
      <c r="AY39" s="27">
        <f>AM39-AA39</f>
        <v>-78.186210000000074</v>
      </c>
      <c r="AZ39" s="27"/>
      <c r="BA39" s="27"/>
      <c r="BB39" s="27"/>
      <c r="BC39" s="27">
        <f>AQ39-AE39</f>
        <v>-15.657999999999999</v>
      </c>
      <c r="BD39" s="27"/>
      <c r="BE39" s="27"/>
      <c r="BF39" s="27"/>
      <c r="BG39" s="27">
        <f>AY39+BC39</f>
        <v>-93.844210000000075</v>
      </c>
      <c r="BH39" s="27"/>
      <c r="BI39" s="27"/>
      <c r="BJ39" s="27"/>
      <c r="BK39" s="101"/>
      <c r="BL39" s="101"/>
      <c r="BM39" s="101"/>
      <c r="BN39" s="101"/>
      <c r="BO39" s="101"/>
      <c r="BP39" s="101"/>
      <c r="BQ39" s="101"/>
    </row>
    <row r="40" spans="1:69" s="12" customFormat="1" ht="15.75" customHeight="1" x14ac:dyDescent="0.2">
      <c r="A40" s="11"/>
      <c r="B40" s="41" t="s">
        <v>87</v>
      </c>
      <c r="C40" s="42"/>
      <c r="D40" s="42"/>
      <c r="E40" s="43"/>
      <c r="F40" s="44" t="s">
        <v>87</v>
      </c>
      <c r="G40" s="45"/>
      <c r="H40" s="45"/>
      <c r="I40" s="45"/>
      <c r="J40" s="32" t="s">
        <v>88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  <c r="AA40" s="18">
        <f>AA38</f>
        <v>1859.162</v>
      </c>
      <c r="AB40" s="18"/>
      <c r="AC40" s="18"/>
      <c r="AD40" s="18"/>
      <c r="AE40" s="18">
        <f>AE38</f>
        <v>22.231999999999999</v>
      </c>
      <c r="AF40" s="18"/>
      <c r="AG40" s="18"/>
      <c r="AH40" s="18"/>
      <c r="AI40" s="18">
        <f>AA40+AE40</f>
        <v>1881.394</v>
      </c>
      <c r="AJ40" s="18"/>
      <c r="AK40" s="18"/>
      <c r="AL40" s="18"/>
      <c r="AM40" s="18">
        <f>AM38</f>
        <v>1780.97579</v>
      </c>
      <c r="AN40" s="18"/>
      <c r="AO40" s="18"/>
      <c r="AP40" s="18"/>
      <c r="AQ40" s="18">
        <f>AQ38</f>
        <v>6.5739999999999998</v>
      </c>
      <c r="AR40" s="18"/>
      <c r="AS40" s="18"/>
      <c r="AT40" s="18"/>
      <c r="AU40" s="18">
        <f>AM40+AQ40</f>
        <v>1787.54979</v>
      </c>
      <c r="AV40" s="18"/>
      <c r="AW40" s="18"/>
      <c r="AX40" s="18"/>
      <c r="AY40" s="18">
        <f>AM40-AA40</f>
        <v>-78.186210000000074</v>
      </c>
      <c r="AZ40" s="18"/>
      <c r="BA40" s="18"/>
      <c r="BB40" s="18"/>
      <c r="BC40" s="18">
        <f>AQ40-AE40</f>
        <v>-15.657999999999999</v>
      </c>
      <c r="BD40" s="18"/>
      <c r="BE40" s="18"/>
      <c r="BF40" s="18"/>
      <c r="BG40" s="18">
        <f>AY40+BC40</f>
        <v>-93.844210000000075</v>
      </c>
      <c r="BH40" s="18"/>
      <c r="BI40" s="18"/>
      <c r="BJ40" s="18"/>
      <c r="BK40" s="40"/>
      <c r="BL40" s="40"/>
      <c r="BM40" s="40"/>
      <c r="BN40" s="40"/>
      <c r="BO40" s="40"/>
      <c r="BP40" s="40"/>
      <c r="BQ40" s="40"/>
    </row>
    <row r="43" spans="1:69" ht="15.75" customHeight="1" x14ac:dyDescent="0.2">
      <c r="A43" s="100" t="s">
        <v>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9" ht="15" customHeight="1" x14ac:dyDescent="0.2">
      <c r="A44" s="78" t="s">
        <v>112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69" ht="39.950000000000003" customHeight="1" x14ac:dyDescent="0.2">
      <c r="A46" s="19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 t="s">
        <v>12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 t="s">
        <v>5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</row>
    <row r="47" spans="1:69" ht="29.1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 t="s">
        <v>10</v>
      </c>
      <c r="R47" s="19"/>
      <c r="S47" s="19"/>
      <c r="T47" s="19"/>
      <c r="U47" s="19"/>
      <c r="V47" s="19" t="s">
        <v>9</v>
      </c>
      <c r="W47" s="19"/>
      <c r="X47" s="19"/>
      <c r="Y47" s="19"/>
      <c r="Z47" s="19"/>
      <c r="AA47" s="19" t="s">
        <v>8</v>
      </c>
      <c r="AB47" s="19"/>
      <c r="AC47" s="19"/>
      <c r="AD47" s="19"/>
      <c r="AE47" s="19"/>
      <c r="AF47" s="19"/>
      <c r="AG47" s="19" t="s">
        <v>10</v>
      </c>
      <c r="AH47" s="19"/>
      <c r="AI47" s="19"/>
      <c r="AJ47" s="19"/>
      <c r="AK47" s="19"/>
      <c r="AL47" s="19" t="s">
        <v>9</v>
      </c>
      <c r="AM47" s="19"/>
      <c r="AN47" s="19"/>
      <c r="AO47" s="19"/>
      <c r="AP47" s="19"/>
      <c r="AQ47" s="19" t="s">
        <v>8</v>
      </c>
      <c r="AR47" s="19"/>
      <c r="AS47" s="19"/>
      <c r="AT47" s="19"/>
      <c r="AU47" s="19"/>
      <c r="AV47" s="19"/>
      <c r="AW47" s="19" t="s">
        <v>10</v>
      </c>
      <c r="AX47" s="94"/>
      <c r="AY47" s="94"/>
      <c r="AZ47" s="94"/>
      <c r="BA47" s="19" t="s">
        <v>9</v>
      </c>
      <c r="BB47" s="94"/>
      <c r="BC47" s="94"/>
      <c r="BD47" s="94"/>
      <c r="BE47" s="19" t="s">
        <v>8</v>
      </c>
      <c r="BF47" s="94"/>
      <c r="BG47" s="94"/>
      <c r="BH47" s="94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15.95" customHeight="1" x14ac:dyDescent="0.25">
      <c r="A48" s="19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v>2</v>
      </c>
      <c r="R48" s="19"/>
      <c r="S48" s="19"/>
      <c r="T48" s="19"/>
      <c r="U48" s="19"/>
      <c r="V48" s="19">
        <v>3</v>
      </c>
      <c r="W48" s="19"/>
      <c r="X48" s="19"/>
      <c r="Y48" s="19"/>
      <c r="Z48" s="19"/>
      <c r="AA48" s="19">
        <v>4</v>
      </c>
      <c r="AB48" s="19"/>
      <c r="AC48" s="19"/>
      <c r="AD48" s="19"/>
      <c r="AE48" s="19"/>
      <c r="AF48" s="19"/>
      <c r="AG48" s="19">
        <v>5</v>
      </c>
      <c r="AH48" s="19"/>
      <c r="AI48" s="19"/>
      <c r="AJ48" s="19"/>
      <c r="AK48" s="19"/>
      <c r="AL48" s="19">
        <v>6</v>
      </c>
      <c r="AM48" s="19"/>
      <c r="AN48" s="19"/>
      <c r="AO48" s="19"/>
      <c r="AP48" s="19"/>
      <c r="AQ48" s="19">
        <v>7</v>
      </c>
      <c r="AR48" s="19"/>
      <c r="AS48" s="19"/>
      <c r="AT48" s="19"/>
      <c r="AU48" s="19"/>
      <c r="AV48" s="19"/>
      <c r="AW48" s="19">
        <v>8</v>
      </c>
      <c r="AX48" s="94"/>
      <c r="AY48" s="94"/>
      <c r="AZ48" s="94"/>
      <c r="BA48" s="19">
        <v>9</v>
      </c>
      <c r="BB48" s="94"/>
      <c r="BC48" s="94"/>
      <c r="BD48" s="94"/>
      <c r="BE48" s="19">
        <v>10</v>
      </c>
      <c r="BF48" s="94"/>
      <c r="BG48" s="94"/>
      <c r="BH48" s="94"/>
      <c r="BI48" s="95">
        <v>11</v>
      </c>
      <c r="BJ48" s="95"/>
      <c r="BK48" s="95"/>
      <c r="BL48" s="95"/>
      <c r="BM48" s="95"/>
      <c r="BN48" s="95"/>
      <c r="BO48" s="95"/>
      <c r="BP48" s="95"/>
      <c r="BQ48" s="95"/>
    </row>
    <row r="49" spans="1:69" ht="18" hidden="1" customHeight="1" x14ac:dyDescent="0.2">
      <c r="A49" s="89" t="s">
        <v>55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98" t="s">
        <v>64</v>
      </c>
      <c r="AB49" s="99"/>
      <c r="AC49" s="99"/>
      <c r="AD49" s="99"/>
      <c r="AE49" s="99"/>
      <c r="AF49" s="99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98" t="s">
        <v>64</v>
      </c>
      <c r="AR49" s="99"/>
      <c r="AS49" s="99"/>
      <c r="AT49" s="99"/>
      <c r="AU49" s="99"/>
      <c r="AV49" s="99"/>
      <c r="AW49" s="39" t="s">
        <v>65</v>
      </c>
      <c r="AX49" s="39"/>
      <c r="AY49" s="39"/>
      <c r="AZ49" s="39"/>
      <c r="BA49" s="39" t="s">
        <v>82</v>
      </c>
      <c r="BB49" s="94"/>
      <c r="BC49" s="94"/>
      <c r="BD49" s="94"/>
      <c r="BE49" s="99" t="s">
        <v>62</v>
      </c>
      <c r="BF49" s="99"/>
      <c r="BG49" s="99"/>
      <c r="BH49" s="99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</row>
    <row r="50" spans="1:69" s="12" customFormat="1" ht="15.75" customHeight="1" x14ac:dyDescent="0.2">
      <c r="A50" s="37" t="s">
        <v>88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90"/>
      <c r="AY50" s="90"/>
      <c r="AZ50" s="90"/>
      <c r="BA50" s="18">
        <f>AL50-V50</f>
        <v>0</v>
      </c>
      <c r="BB50" s="90"/>
      <c r="BC50" s="90"/>
      <c r="BD50" s="90"/>
      <c r="BE50" s="18">
        <f>AW50+BA50</f>
        <v>0</v>
      </c>
      <c r="BF50" s="90"/>
      <c r="BG50" s="90"/>
      <c r="BH50" s="90"/>
      <c r="BI50" s="36"/>
      <c r="BJ50" s="36"/>
      <c r="BK50" s="36"/>
      <c r="BL50" s="36"/>
      <c r="BM50" s="36"/>
      <c r="BN50" s="36"/>
      <c r="BO50" s="36"/>
      <c r="BP50" s="36"/>
      <c r="BQ50" s="36"/>
    </row>
    <row r="52" spans="1:69" ht="15.75" customHeight="1" x14ac:dyDescent="0.2">
      <c r="A52" s="61" t="s">
        <v>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4" spans="1:69" ht="48.95" customHeight="1" x14ac:dyDescent="0.2">
      <c r="A54" s="19" t="s">
        <v>20</v>
      </c>
      <c r="B54" s="19"/>
      <c r="C54" s="19" t="s">
        <v>14</v>
      </c>
      <c r="D54" s="19"/>
      <c r="E54" s="19"/>
      <c r="F54" s="19"/>
      <c r="G54" s="19" t="s">
        <v>19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 t="s">
        <v>18</v>
      </c>
      <c r="U54" s="19"/>
      <c r="V54" s="19"/>
      <c r="W54" s="19"/>
      <c r="X54" s="19"/>
      <c r="Y54" s="19" t="s">
        <v>17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 t="s">
        <v>13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 t="s">
        <v>33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 t="s">
        <v>5</v>
      </c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9" ht="15.95" customHeight="1" x14ac:dyDescent="0.2">
      <c r="A55" s="19">
        <v>1</v>
      </c>
      <c r="B55" s="19"/>
      <c r="C55" s="19">
        <v>2</v>
      </c>
      <c r="D55" s="19"/>
      <c r="E55" s="19"/>
      <c r="F55" s="19"/>
      <c r="G55" s="19">
        <v>3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4</v>
      </c>
      <c r="U55" s="19"/>
      <c r="V55" s="19"/>
      <c r="W55" s="19"/>
      <c r="X55" s="19"/>
      <c r="Y55" s="19">
        <v>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8</v>
      </c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9" ht="12.75" hidden="1" customHeight="1" x14ac:dyDescent="0.2">
      <c r="A56" s="88"/>
      <c r="B56" s="88"/>
      <c r="C56" s="88" t="s">
        <v>53</v>
      </c>
      <c r="D56" s="88"/>
      <c r="E56" s="88"/>
      <c r="F56" s="88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 t="s">
        <v>56</v>
      </c>
      <c r="U56" s="89"/>
      <c r="V56" s="89"/>
      <c r="W56" s="89"/>
      <c r="X56" s="89"/>
      <c r="Y56" s="89" t="s">
        <v>57</v>
      </c>
      <c r="Z56" s="89"/>
      <c r="AA56" s="89"/>
      <c r="AB56" s="89"/>
      <c r="AC56" s="89"/>
      <c r="AD56" s="89"/>
      <c r="AE56" s="89"/>
      <c r="AF56" s="89"/>
      <c r="AG56" s="89"/>
      <c r="AH56" s="89"/>
      <c r="AI56" s="38" t="s">
        <v>47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 t="s">
        <v>48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9" t="s">
        <v>66</v>
      </c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9" s="12" customFormat="1" ht="31.5" customHeight="1" x14ac:dyDescent="0.2">
      <c r="A57" s="28"/>
      <c r="B57" s="28"/>
      <c r="C57" s="29" t="s">
        <v>177</v>
      </c>
      <c r="D57" s="30"/>
      <c r="E57" s="30"/>
      <c r="F57" s="31"/>
      <c r="G57" s="123" t="s">
        <v>179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9" s="12" customFormat="1" ht="54.75" customHeight="1" x14ac:dyDescent="0.2">
      <c r="A58" s="28"/>
      <c r="B58" s="28"/>
      <c r="C58" s="29" t="s">
        <v>177</v>
      </c>
      <c r="D58" s="30"/>
      <c r="E58" s="30"/>
      <c r="F58" s="31"/>
      <c r="G58" s="123" t="s">
        <v>178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9" s="12" customFormat="1" ht="15.75" customHeight="1" x14ac:dyDescent="0.2">
      <c r="A59" s="28"/>
      <c r="B59" s="28"/>
      <c r="C59" s="29" t="s">
        <v>177</v>
      </c>
      <c r="D59" s="30"/>
      <c r="E59" s="30"/>
      <c r="F59" s="31"/>
      <c r="G59" s="32" t="s">
        <v>90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 t="shared" ref="BC59:BC78" si="0"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9" ht="15.75" customHeight="1" x14ac:dyDescent="0.2">
      <c r="A60" s="19"/>
      <c r="B60" s="19"/>
      <c r="C60" s="20" t="s">
        <v>177</v>
      </c>
      <c r="D60" s="21"/>
      <c r="E60" s="21"/>
      <c r="F60" s="22"/>
      <c r="G60" s="23" t="s">
        <v>180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6" t="s">
        <v>96</v>
      </c>
      <c r="U60" s="26"/>
      <c r="V60" s="26"/>
      <c r="W60" s="26"/>
      <c r="X60" s="26"/>
      <c r="Y60" s="23" t="s">
        <v>181</v>
      </c>
      <c r="Z60" s="92"/>
      <c r="AA60" s="92"/>
      <c r="AB60" s="92"/>
      <c r="AC60" s="92"/>
      <c r="AD60" s="92"/>
      <c r="AE60" s="92"/>
      <c r="AF60" s="92"/>
      <c r="AG60" s="92"/>
      <c r="AH60" s="93"/>
      <c r="AI60" s="27">
        <v>12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12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>
        <f t="shared" si="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9" ht="31.5" customHeight="1" x14ac:dyDescent="0.2">
      <c r="A61" s="19"/>
      <c r="B61" s="19"/>
      <c r="C61" s="20" t="s">
        <v>177</v>
      </c>
      <c r="D61" s="21"/>
      <c r="E61" s="21"/>
      <c r="F61" s="22"/>
      <c r="G61" s="23" t="s">
        <v>151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6" t="s">
        <v>96</v>
      </c>
      <c r="U61" s="26"/>
      <c r="V61" s="26"/>
      <c r="W61" s="26"/>
      <c r="X61" s="26"/>
      <c r="Y61" s="23" t="s">
        <v>182</v>
      </c>
      <c r="Z61" s="92"/>
      <c r="AA61" s="92"/>
      <c r="AB61" s="92"/>
      <c r="AC61" s="92"/>
      <c r="AD61" s="92"/>
      <c r="AE61" s="92"/>
      <c r="AF61" s="92"/>
      <c r="AG61" s="92"/>
      <c r="AH61" s="93"/>
      <c r="AI61" s="27">
        <v>20.75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20.75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>
        <f t="shared" si="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9" ht="31.5" customHeight="1" x14ac:dyDescent="0.2">
      <c r="A62" s="19"/>
      <c r="B62" s="19"/>
      <c r="C62" s="20" t="s">
        <v>177</v>
      </c>
      <c r="D62" s="21"/>
      <c r="E62" s="21"/>
      <c r="F62" s="22"/>
      <c r="G62" s="23" t="s">
        <v>153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6" t="s">
        <v>96</v>
      </c>
      <c r="U62" s="26"/>
      <c r="V62" s="26"/>
      <c r="W62" s="26"/>
      <c r="X62" s="26"/>
      <c r="Y62" s="23" t="s">
        <v>182</v>
      </c>
      <c r="Z62" s="92"/>
      <c r="AA62" s="92"/>
      <c r="AB62" s="92"/>
      <c r="AC62" s="92"/>
      <c r="AD62" s="92"/>
      <c r="AE62" s="92"/>
      <c r="AF62" s="92"/>
      <c r="AG62" s="92"/>
      <c r="AH62" s="93"/>
      <c r="AI62" s="27">
        <v>9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>
        <v>9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>
        <f t="shared" si="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9" ht="31.5" customHeight="1" x14ac:dyDescent="0.2">
      <c r="A63" s="19"/>
      <c r="B63" s="19"/>
      <c r="C63" s="20" t="s">
        <v>177</v>
      </c>
      <c r="D63" s="21"/>
      <c r="E63" s="21"/>
      <c r="F63" s="22"/>
      <c r="G63" s="23" t="s">
        <v>155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6" t="s">
        <v>96</v>
      </c>
      <c r="U63" s="26"/>
      <c r="V63" s="26"/>
      <c r="W63" s="26"/>
      <c r="X63" s="26"/>
      <c r="Y63" s="23" t="s">
        <v>182</v>
      </c>
      <c r="Z63" s="92"/>
      <c r="AA63" s="92"/>
      <c r="AB63" s="92"/>
      <c r="AC63" s="92"/>
      <c r="AD63" s="92"/>
      <c r="AE63" s="92"/>
      <c r="AF63" s="92"/>
      <c r="AG63" s="92"/>
      <c r="AH63" s="93"/>
      <c r="AI63" s="27">
        <v>8.75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v>8.75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>
        <f t="shared" si="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9" ht="31.5" customHeight="1" x14ac:dyDescent="0.2">
      <c r="A64" s="19"/>
      <c r="B64" s="19"/>
      <c r="C64" s="20" t="s">
        <v>177</v>
      </c>
      <c r="D64" s="21"/>
      <c r="E64" s="21"/>
      <c r="F64" s="22"/>
      <c r="G64" s="23" t="s">
        <v>156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6" t="s">
        <v>96</v>
      </c>
      <c r="U64" s="26"/>
      <c r="V64" s="26"/>
      <c r="W64" s="26"/>
      <c r="X64" s="26"/>
      <c r="Y64" s="23" t="s">
        <v>182</v>
      </c>
      <c r="Z64" s="92"/>
      <c r="AA64" s="92"/>
      <c r="AB64" s="92"/>
      <c r="AC64" s="92"/>
      <c r="AD64" s="92"/>
      <c r="AE64" s="92"/>
      <c r="AF64" s="92"/>
      <c r="AG64" s="92"/>
      <c r="AH64" s="93"/>
      <c r="AI64" s="27">
        <v>2.25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v>2.25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>
        <f t="shared" si="0"/>
        <v>0</v>
      </c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9" ht="110.25" customHeight="1" x14ac:dyDescent="0.2">
      <c r="A65" s="19"/>
      <c r="B65" s="19"/>
      <c r="C65" s="20" t="s">
        <v>177</v>
      </c>
      <c r="D65" s="21"/>
      <c r="E65" s="21"/>
      <c r="F65" s="22"/>
      <c r="G65" s="23" t="s">
        <v>183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6" t="s">
        <v>96</v>
      </c>
      <c r="U65" s="26"/>
      <c r="V65" s="26"/>
      <c r="W65" s="26"/>
      <c r="X65" s="26"/>
      <c r="Y65" s="23" t="s">
        <v>182</v>
      </c>
      <c r="Z65" s="92"/>
      <c r="AA65" s="92"/>
      <c r="AB65" s="92"/>
      <c r="AC65" s="92"/>
      <c r="AD65" s="92"/>
      <c r="AE65" s="92"/>
      <c r="AF65" s="92"/>
      <c r="AG65" s="92"/>
      <c r="AH65" s="93"/>
      <c r="AI65" s="27">
        <v>0.75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>
        <v>0.75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>
        <f t="shared" si="0"/>
        <v>0</v>
      </c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9" s="12" customFormat="1" ht="15.75" customHeight="1" x14ac:dyDescent="0.2">
      <c r="A66" s="28"/>
      <c r="B66" s="28"/>
      <c r="C66" s="29" t="s">
        <v>177</v>
      </c>
      <c r="D66" s="30"/>
      <c r="E66" s="30"/>
      <c r="F66" s="31"/>
      <c r="G66" s="32" t="s">
        <v>94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5"/>
      <c r="U66" s="35"/>
      <c r="V66" s="35"/>
      <c r="W66" s="35"/>
      <c r="X66" s="35"/>
      <c r="Y66" s="32"/>
      <c r="Z66" s="33"/>
      <c r="AA66" s="33"/>
      <c r="AB66" s="33"/>
      <c r="AC66" s="33"/>
      <c r="AD66" s="33"/>
      <c r="AE66" s="33"/>
      <c r="AF66" s="33"/>
      <c r="AG66" s="33"/>
      <c r="AH66" s="34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f t="shared" si="0"/>
        <v>0</v>
      </c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9" ht="63" customHeight="1" x14ac:dyDescent="0.2">
      <c r="A67" s="19"/>
      <c r="B67" s="19"/>
      <c r="C67" s="20" t="s">
        <v>177</v>
      </c>
      <c r="D67" s="21"/>
      <c r="E67" s="21"/>
      <c r="F67" s="22"/>
      <c r="G67" s="23" t="s">
        <v>184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 t="s">
        <v>185</v>
      </c>
      <c r="U67" s="26"/>
      <c r="V67" s="26"/>
      <c r="W67" s="26"/>
      <c r="X67" s="26"/>
      <c r="Y67" s="23" t="s">
        <v>186</v>
      </c>
      <c r="Z67" s="92"/>
      <c r="AA67" s="92"/>
      <c r="AB67" s="92"/>
      <c r="AC67" s="92"/>
      <c r="AD67" s="92"/>
      <c r="AE67" s="92"/>
      <c r="AF67" s="92"/>
      <c r="AG67" s="92"/>
      <c r="AH67" s="93"/>
      <c r="AI67" s="27">
        <v>7010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>
        <v>6922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>
        <f t="shared" si="0"/>
        <v>-88</v>
      </c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9" ht="63" customHeight="1" x14ac:dyDescent="0.2">
      <c r="A68" s="19"/>
      <c r="B68" s="19"/>
      <c r="C68" s="20" t="s">
        <v>177</v>
      </c>
      <c r="D68" s="21"/>
      <c r="E68" s="21"/>
      <c r="F68" s="22"/>
      <c r="G68" s="23" t="s">
        <v>187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6" t="s">
        <v>188</v>
      </c>
      <c r="U68" s="26"/>
      <c r="V68" s="26"/>
      <c r="W68" s="26"/>
      <c r="X68" s="26"/>
      <c r="Y68" s="23" t="s">
        <v>186</v>
      </c>
      <c r="Z68" s="92"/>
      <c r="AA68" s="92"/>
      <c r="AB68" s="92"/>
      <c r="AC68" s="92"/>
      <c r="AD68" s="92"/>
      <c r="AE68" s="92"/>
      <c r="AF68" s="92"/>
      <c r="AG68" s="92"/>
      <c r="AH68" s="93"/>
      <c r="AI68" s="27">
        <v>112.1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>
        <v>94.739000000000004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>
        <f t="shared" si="0"/>
        <v>-17.36099999999999</v>
      </c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9" ht="63" customHeight="1" x14ac:dyDescent="0.2">
      <c r="A69" s="19"/>
      <c r="B69" s="19"/>
      <c r="C69" s="20" t="s">
        <v>177</v>
      </c>
      <c r="D69" s="21"/>
      <c r="E69" s="21"/>
      <c r="F69" s="22"/>
      <c r="G69" s="23" t="s">
        <v>189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6" t="s">
        <v>188</v>
      </c>
      <c r="U69" s="26"/>
      <c r="V69" s="26"/>
      <c r="W69" s="26"/>
      <c r="X69" s="26"/>
      <c r="Y69" s="23" t="s">
        <v>186</v>
      </c>
      <c r="Z69" s="92"/>
      <c r="AA69" s="92"/>
      <c r="AB69" s="92"/>
      <c r="AC69" s="92"/>
      <c r="AD69" s="92"/>
      <c r="AE69" s="92"/>
      <c r="AF69" s="92"/>
      <c r="AG69" s="92"/>
      <c r="AH69" s="93"/>
      <c r="AI69" s="27">
        <v>2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>
        <v>1.224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>
        <f t="shared" si="0"/>
        <v>-0.77600000000000002</v>
      </c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9" ht="63" customHeight="1" x14ac:dyDescent="0.2">
      <c r="A70" s="19"/>
      <c r="B70" s="19"/>
      <c r="C70" s="20" t="s">
        <v>177</v>
      </c>
      <c r="D70" s="21"/>
      <c r="E70" s="21"/>
      <c r="F70" s="22"/>
      <c r="G70" s="23" t="s">
        <v>190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6" t="s">
        <v>188</v>
      </c>
      <c r="U70" s="26"/>
      <c r="V70" s="26"/>
      <c r="W70" s="26"/>
      <c r="X70" s="26"/>
      <c r="Y70" s="23" t="s">
        <v>186</v>
      </c>
      <c r="Z70" s="92"/>
      <c r="AA70" s="92"/>
      <c r="AB70" s="92"/>
      <c r="AC70" s="92"/>
      <c r="AD70" s="92"/>
      <c r="AE70" s="92"/>
      <c r="AF70" s="92"/>
      <c r="AG70" s="92"/>
      <c r="AH70" s="93"/>
      <c r="AI70" s="27">
        <v>4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>
        <v>18.585000000000001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>
        <f t="shared" si="0"/>
        <v>14.585000000000001</v>
      </c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9" ht="63" customHeight="1" x14ac:dyDescent="0.2">
      <c r="A71" s="19"/>
      <c r="B71" s="19"/>
      <c r="C71" s="20" t="s">
        <v>177</v>
      </c>
      <c r="D71" s="21"/>
      <c r="E71" s="21"/>
      <c r="F71" s="22"/>
      <c r="G71" s="23" t="s">
        <v>191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6" t="s">
        <v>96</v>
      </c>
      <c r="U71" s="26"/>
      <c r="V71" s="26"/>
      <c r="W71" s="26"/>
      <c r="X71" s="26"/>
      <c r="Y71" s="23" t="s">
        <v>186</v>
      </c>
      <c r="Z71" s="92"/>
      <c r="AA71" s="92"/>
      <c r="AB71" s="92"/>
      <c r="AC71" s="92"/>
      <c r="AD71" s="92"/>
      <c r="AE71" s="92"/>
      <c r="AF71" s="92"/>
      <c r="AG71" s="92"/>
      <c r="AH71" s="93"/>
      <c r="AI71" s="27">
        <v>135000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v>138344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>
        <f t="shared" si="0"/>
        <v>3344</v>
      </c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9" s="12" customFormat="1" ht="15.75" customHeight="1" x14ac:dyDescent="0.2">
      <c r="A72" s="28"/>
      <c r="B72" s="28"/>
      <c r="C72" s="29" t="s">
        <v>177</v>
      </c>
      <c r="D72" s="30"/>
      <c r="E72" s="30"/>
      <c r="F72" s="31"/>
      <c r="G72" s="32" t="s">
        <v>100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5"/>
      <c r="U72" s="35"/>
      <c r="V72" s="35"/>
      <c r="W72" s="35"/>
      <c r="X72" s="35"/>
      <c r="Y72" s="32"/>
      <c r="Z72" s="33"/>
      <c r="AA72" s="33"/>
      <c r="AB72" s="33"/>
      <c r="AC72" s="33"/>
      <c r="AD72" s="33"/>
      <c r="AE72" s="33"/>
      <c r="AF72" s="33"/>
      <c r="AG72" s="33"/>
      <c r="AH72" s="34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f t="shared" si="0"/>
        <v>0</v>
      </c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9" ht="63" customHeight="1" x14ac:dyDescent="0.2">
      <c r="A73" s="19"/>
      <c r="B73" s="19"/>
      <c r="C73" s="20" t="s">
        <v>177</v>
      </c>
      <c r="D73" s="21"/>
      <c r="E73" s="21"/>
      <c r="F73" s="22"/>
      <c r="G73" s="23" t="s">
        <v>192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6" t="s">
        <v>96</v>
      </c>
      <c r="U73" s="26"/>
      <c r="V73" s="26"/>
      <c r="W73" s="26"/>
      <c r="X73" s="26"/>
      <c r="Y73" s="23" t="s">
        <v>186</v>
      </c>
      <c r="Z73" s="92"/>
      <c r="AA73" s="92"/>
      <c r="AB73" s="92"/>
      <c r="AC73" s="92"/>
      <c r="AD73" s="92"/>
      <c r="AE73" s="92"/>
      <c r="AF73" s="92"/>
      <c r="AG73" s="92"/>
      <c r="AH73" s="93"/>
      <c r="AI73" s="136">
        <f>AI71/AI61</f>
        <v>6506.0240963855422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>
        <f>AS71/AS61</f>
        <v>6667.1807228915659</v>
      </c>
      <c r="AT73" s="136"/>
      <c r="AU73" s="136"/>
      <c r="AV73" s="136"/>
      <c r="AW73" s="136"/>
      <c r="AX73" s="136"/>
      <c r="AY73" s="136"/>
      <c r="AZ73" s="136"/>
      <c r="BA73" s="136"/>
      <c r="BB73" s="136"/>
      <c r="BC73" s="136">
        <f t="shared" si="0"/>
        <v>161.15662650602371</v>
      </c>
      <c r="BD73" s="136"/>
      <c r="BE73" s="136"/>
      <c r="BF73" s="136"/>
      <c r="BG73" s="136"/>
      <c r="BH73" s="136"/>
      <c r="BI73" s="136"/>
      <c r="BJ73" s="136"/>
      <c r="BK73" s="136"/>
      <c r="BL73" s="136"/>
    </row>
    <row r="74" spans="1:69" ht="63" customHeight="1" x14ac:dyDescent="0.2">
      <c r="A74" s="19"/>
      <c r="B74" s="19"/>
      <c r="C74" s="20" t="s">
        <v>177</v>
      </c>
      <c r="D74" s="21"/>
      <c r="E74" s="21"/>
      <c r="F74" s="22"/>
      <c r="G74" s="23" t="s">
        <v>193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6" t="s">
        <v>134</v>
      </c>
      <c r="U74" s="26"/>
      <c r="V74" s="26"/>
      <c r="W74" s="26"/>
      <c r="X74" s="26"/>
      <c r="Y74" s="23" t="s">
        <v>186</v>
      </c>
      <c r="Z74" s="92"/>
      <c r="AA74" s="92"/>
      <c r="AB74" s="92"/>
      <c r="AC74" s="92"/>
      <c r="AD74" s="92"/>
      <c r="AE74" s="92"/>
      <c r="AF74" s="92"/>
      <c r="AG74" s="92"/>
      <c r="AH74" s="93"/>
      <c r="AI74" s="27">
        <f>AI39/AI67*1000</f>
        <v>268.38716119828814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f>AU39/AS67*1000</f>
        <v>258.24180728113259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>
        <f t="shared" si="0"/>
        <v>-10.145353917155546</v>
      </c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9" ht="63" customHeight="1" x14ac:dyDescent="0.2">
      <c r="A75" s="19"/>
      <c r="B75" s="19"/>
      <c r="C75" s="20" t="s">
        <v>177</v>
      </c>
      <c r="D75" s="21"/>
      <c r="E75" s="21"/>
      <c r="F75" s="22"/>
      <c r="G75" s="23" t="s">
        <v>194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6" t="s">
        <v>134</v>
      </c>
      <c r="U75" s="26"/>
      <c r="V75" s="26"/>
      <c r="W75" s="26"/>
      <c r="X75" s="26"/>
      <c r="Y75" s="23" t="s">
        <v>186</v>
      </c>
      <c r="Z75" s="92"/>
      <c r="AA75" s="92"/>
      <c r="AB75" s="92"/>
      <c r="AC75" s="92"/>
      <c r="AD75" s="92"/>
      <c r="AE75" s="92"/>
      <c r="AF75" s="92"/>
      <c r="AG75" s="92"/>
      <c r="AH75" s="93"/>
      <c r="AI75" s="27">
        <v>50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61.35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f t="shared" si="0"/>
        <v>11.350000000000001</v>
      </c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9" s="12" customFormat="1" ht="15.75" customHeight="1" x14ac:dyDescent="0.2">
      <c r="A76" s="28"/>
      <c r="B76" s="28"/>
      <c r="C76" s="29" t="s">
        <v>177</v>
      </c>
      <c r="D76" s="30"/>
      <c r="E76" s="30"/>
      <c r="F76" s="31"/>
      <c r="G76" s="32" t="s">
        <v>138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5"/>
      <c r="U76" s="35"/>
      <c r="V76" s="35"/>
      <c r="W76" s="35"/>
      <c r="X76" s="35"/>
      <c r="Y76" s="32"/>
      <c r="Z76" s="33"/>
      <c r="AA76" s="33"/>
      <c r="AB76" s="33"/>
      <c r="AC76" s="33"/>
      <c r="AD76" s="33"/>
      <c r="AE76" s="33"/>
      <c r="AF76" s="33"/>
      <c r="AG76" s="33"/>
      <c r="AH76" s="34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>
        <f t="shared" si="0"/>
        <v>0</v>
      </c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9" ht="63" customHeight="1" x14ac:dyDescent="0.2">
      <c r="A77" s="19"/>
      <c r="B77" s="19"/>
      <c r="C77" s="20" t="s">
        <v>177</v>
      </c>
      <c r="D77" s="21"/>
      <c r="E77" s="21"/>
      <c r="F77" s="22"/>
      <c r="G77" s="23" t="s">
        <v>195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6" t="s">
        <v>141</v>
      </c>
      <c r="U77" s="26"/>
      <c r="V77" s="26"/>
      <c r="W77" s="26"/>
      <c r="X77" s="26"/>
      <c r="Y77" s="23" t="s">
        <v>186</v>
      </c>
      <c r="Z77" s="92"/>
      <c r="AA77" s="92"/>
      <c r="AB77" s="92"/>
      <c r="AC77" s="92"/>
      <c r="AD77" s="92"/>
      <c r="AE77" s="92"/>
      <c r="AF77" s="92"/>
      <c r="AG77" s="92"/>
      <c r="AH77" s="93"/>
      <c r="AI77" s="27">
        <v>130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>
        <v>60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f t="shared" si="0"/>
        <v>-70</v>
      </c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9" ht="63" customHeight="1" x14ac:dyDescent="0.2">
      <c r="A78" s="19"/>
      <c r="B78" s="19"/>
      <c r="C78" s="20" t="s">
        <v>177</v>
      </c>
      <c r="D78" s="21"/>
      <c r="E78" s="21"/>
      <c r="F78" s="22"/>
      <c r="G78" s="23" t="s">
        <v>196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6" t="s">
        <v>141</v>
      </c>
      <c r="U78" s="26"/>
      <c r="V78" s="26"/>
      <c r="W78" s="26"/>
      <c r="X78" s="26"/>
      <c r="Y78" s="23" t="s">
        <v>186</v>
      </c>
      <c r="Z78" s="92"/>
      <c r="AA78" s="92"/>
      <c r="AB78" s="92"/>
      <c r="AC78" s="92"/>
      <c r="AD78" s="92"/>
      <c r="AE78" s="92"/>
      <c r="AF78" s="92"/>
      <c r="AG78" s="92"/>
      <c r="AH78" s="93"/>
      <c r="AI78" s="27"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>
        <v>102.5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 t="shared" si="0"/>
        <v>102.5</v>
      </c>
      <c r="BD78" s="27"/>
      <c r="BE78" s="27"/>
      <c r="BF78" s="27"/>
      <c r="BG78" s="27"/>
      <c r="BH78" s="27"/>
      <c r="BI78" s="27"/>
      <c r="BJ78" s="27"/>
      <c r="BK78" s="27"/>
      <c r="BL78" s="27"/>
    </row>
    <row r="80" spans="1:69" s="2" customFormat="1" ht="15.75" customHeight="1" x14ac:dyDescent="0.2">
      <c r="A80" s="61" t="s">
        <v>34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</row>
    <row r="81" spans="1:69" ht="15" customHeight="1" x14ac:dyDescent="0.2">
      <c r="A81" s="78" t="s">
        <v>111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3" spans="1:69" ht="39.950000000000003" customHeight="1" x14ac:dyDescent="0.2">
      <c r="A83" s="55" t="s">
        <v>22</v>
      </c>
      <c r="B83" s="55"/>
      <c r="C83" s="55"/>
      <c r="D83" s="55" t="s">
        <v>21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79" t="s">
        <v>14</v>
      </c>
      <c r="R83" s="80"/>
      <c r="S83" s="80"/>
      <c r="T83" s="80"/>
      <c r="U83" s="81"/>
      <c r="V83" s="55" t="s">
        <v>41</v>
      </c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 t="s">
        <v>42</v>
      </c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 t="s">
        <v>43</v>
      </c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 t="s">
        <v>44</v>
      </c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</row>
    <row r="84" spans="1:69" ht="33.950000000000003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82"/>
      <c r="R84" s="83"/>
      <c r="S84" s="83"/>
      <c r="T84" s="83"/>
      <c r="U84" s="84"/>
      <c r="V84" s="55" t="s">
        <v>10</v>
      </c>
      <c r="W84" s="55"/>
      <c r="X84" s="55"/>
      <c r="Y84" s="55"/>
      <c r="Z84" s="55" t="s">
        <v>9</v>
      </c>
      <c r="AA84" s="55"/>
      <c r="AB84" s="55"/>
      <c r="AC84" s="55"/>
      <c r="AD84" s="55" t="s">
        <v>23</v>
      </c>
      <c r="AE84" s="55"/>
      <c r="AF84" s="55"/>
      <c r="AG84" s="55"/>
      <c r="AH84" s="55" t="s">
        <v>10</v>
      </c>
      <c r="AI84" s="55"/>
      <c r="AJ84" s="55"/>
      <c r="AK84" s="55"/>
      <c r="AL84" s="55" t="s">
        <v>9</v>
      </c>
      <c r="AM84" s="55"/>
      <c r="AN84" s="55"/>
      <c r="AO84" s="55"/>
      <c r="AP84" s="55" t="s">
        <v>23</v>
      </c>
      <c r="AQ84" s="55"/>
      <c r="AR84" s="55"/>
      <c r="AS84" s="55"/>
      <c r="AT84" s="55" t="s">
        <v>10</v>
      </c>
      <c r="AU84" s="55"/>
      <c r="AV84" s="55"/>
      <c r="AW84" s="55"/>
      <c r="AX84" s="55" t="s">
        <v>9</v>
      </c>
      <c r="AY84" s="55"/>
      <c r="AZ84" s="55"/>
      <c r="BA84" s="55"/>
      <c r="BB84" s="55" t="s">
        <v>23</v>
      </c>
      <c r="BC84" s="55"/>
      <c r="BD84" s="55"/>
      <c r="BE84" s="55"/>
      <c r="BF84" s="55" t="s">
        <v>10</v>
      </c>
      <c r="BG84" s="55"/>
      <c r="BH84" s="55"/>
      <c r="BI84" s="55"/>
      <c r="BJ84" s="55" t="s">
        <v>9</v>
      </c>
      <c r="BK84" s="55"/>
      <c r="BL84" s="55"/>
      <c r="BM84" s="55"/>
      <c r="BN84" s="55" t="s">
        <v>23</v>
      </c>
      <c r="BO84" s="55"/>
      <c r="BP84" s="55"/>
      <c r="BQ84" s="55"/>
    </row>
    <row r="85" spans="1:69" ht="15" customHeight="1" x14ac:dyDescent="0.2">
      <c r="A85" s="55">
        <v>1</v>
      </c>
      <c r="B85" s="55"/>
      <c r="C85" s="55"/>
      <c r="D85" s="55">
        <v>2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85">
        <v>3</v>
      </c>
      <c r="R85" s="86"/>
      <c r="S85" s="86"/>
      <c r="T85" s="86"/>
      <c r="U85" s="87"/>
      <c r="V85" s="55">
        <v>4</v>
      </c>
      <c r="W85" s="55"/>
      <c r="X85" s="55"/>
      <c r="Y85" s="55"/>
      <c r="Z85" s="55">
        <v>5</v>
      </c>
      <c r="AA85" s="55"/>
      <c r="AB85" s="55"/>
      <c r="AC85" s="55"/>
      <c r="AD85" s="55">
        <v>6</v>
      </c>
      <c r="AE85" s="55"/>
      <c r="AF85" s="55"/>
      <c r="AG85" s="55"/>
      <c r="AH85" s="55">
        <v>7</v>
      </c>
      <c r="AI85" s="55"/>
      <c r="AJ85" s="55"/>
      <c r="AK85" s="55"/>
      <c r="AL85" s="55">
        <v>8</v>
      </c>
      <c r="AM85" s="55"/>
      <c r="AN85" s="55"/>
      <c r="AO85" s="55"/>
      <c r="AP85" s="55">
        <v>9</v>
      </c>
      <c r="AQ85" s="55"/>
      <c r="AR85" s="55"/>
      <c r="AS85" s="55"/>
      <c r="AT85" s="55">
        <v>10</v>
      </c>
      <c r="AU85" s="55"/>
      <c r="AV85" s="55"/>
      <c r="AW85" s="55"/>
      <c r="AX85" s="55">
        <v>11</v>
      </c>
      <c r="AY85" s="55"/>
      <c r="AZ85" s="55"/>
      <c r="BA85" s="55"/>
      <c r="BB85" s="55">
        <v>12</v>
      </c>
      <c r="BC85" s="55"/>
      <c r="BD85" s="55"/>
      <c r="BE85" s="55"/>
      <c r="BF85" s="55">
        <v>13</v>
      </c>
      <c r="BG85" s="55"/>
      <c r="BH85" s="55"/>
      <c r="BI85" s="55"/>
      <c r="BJ85" s="55">
        <v>14</v>
      </c>
      <c r="BK85" s="55"/>
      <c r="BL85" s="55"/>
      <c r="BM85" s="55"/>
      <c r="BN85" s="55">
        <v>15</v>
      </c>
      <c r="BO85" s="55"/>
      <c r="BP85" s="55"/>
      <c r="BQ85" s="55"/>
    </row>
    <row r="86" spans="1:69" ht="9" hidden="1" customHeight="1" x14ac:dyDescent="0.2">
      <c r="A86" s="69" t="s">
        <v>58</v>
      </c>
      <c r="B86" s="70"/>
      <c r="C86" s="71"/>
      <c r="D86" s="72" t="s">
        <v>55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69" t="s">
        <v>53</v>
      </c>
      <c r="R86" s="70"/>
      <c r="S86" s="70"/>
      <c r="T86" s="70"/>
      <c r="U86" s="71"/>
      <c r="V86" s="66" t="s">
        <v>45</v>
      </c>
      <c r="W86" s="67"/>
      <c r="X86" s="67"/>
      <c r="Y86" s="68"/>
      <c r="Z86" s="66" t="s">
        <v>59</v>
      </c>
      <c r="AA86" s="67"/>
      <c r="AB86" s="67"/>
      <c r="AC86" s="68"/>
      <c r="AD86" s="52" t="s">
        <v>62</v>
      </c>
      <c r="AE86" s="53"/>
      <c r="AF86" s="53"/>
      <c r="AG86" s="54"/>
      <c r="AH86" s="66" t="s">
        <v>47</v>
      </c>
      <c r="AI86" s="67"/>
      <c r="AJ86" s="67"/>
      <c r="AK86" s="68"/>
      <c r="AL86" s="66" t="s">
        <v>46</v>
      </c>
      <c r="AM86" s="67"/>
      <c r="AN86" s="67"/>
      <c r="AO86" s="68"/>
      <c r="AP86" s="52" t="s">
        <v>62</v>
      </c>
      <c r="AQ86" s="53"/>
      <c r="AR86" s="53"/>
      <c r="AS86" s="54"/>
      <c r="AT86" s="66" t="s">
        <v>48</v>
      </c>
      <c r="AU86" s="67"/>
      <c r="AV86" s="67"/>
      <c r="AW86" s="68"/>
      <c r="AX86" s="66" t="s">
        <v>49</v>
      </c>
      <c r="AY86" s="67"/>
      <c r="AZ86" s="67"/>
      <c r="BA86" s="68"/>
      <c r="BB86" s="52" t="s">
        <v>62</v>
      </c>
      <c r="BC86" s="53"/>
      <c r="BD86" s="53"/>
      <c r="BE86" s="54"/>
      <c r="BF86" s="75" t="s">
        <v>60</v>
      </c>
      <c r="BG86" s="76"/>
      <c r="BH86" s="76"/>
      <c r="BI86" s="77"/>
      <c r="BJ86" s="66" t="s">
        <v>61</v>
      </c>
      <c r="BK86" s="67"/>
      <c r="BL86" s="67"/>
      <c r="BM86" s="68"/>
      <c r="BN86" s="52" t="s">
        <v>62</v>
      </c>
      <c r="BO86" s="53"/>
      <c r="BP86" s="53"/>
      <c r="BQ86" s="54"/>
    </row>
    <row r="87" spans="1:69" s="12" customFormat="1" ht="15.75" customHeight="1" x14ac:dyDescent="0.2">
      <c r="A87" s="65" t="s">
        <v>87</v>
      </c>
      <c r="B87" s="42"/>
      <c r="C87" s="43"/>
      <c r="D87" s="32" t="s">
        <v>88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4"/>
      <c r="Q87" s="65"/>
      <c r="R87" s="42"/>
      <c r="S87" s="42"/>
      <c r="T87" s="42"/>
      <c r="U87" s="43"/>
      <c r="V87" s="56"/>
      <c r="W87" s="57"/>
      <c r="X87" s="57"/>
      <c r="Y87" s="58"/>
      <c r="Z87" s="56"/>
      <c r="AA87" s="57"/>
      <c r="AB87" s="57"/>
      <c r="AC87" s="58"/>
      <c r="AD87" s="56">
        <f>V87+Z87</f>
        <v>0</v>
      </c>
      <c r="AE87" s="57"/>
      <c r="AF87" s="57"/>
      <c r="AG87" s="58"/>
      <c r="AH87" s="56"/>
      <c r="AI87" s="57"/>
      <c r="AJ87" s="57"/>
      <c r="AK87" s="58"/>
      <c r="AL87" s="56"/>
      <c r="AM87" s="57"/>
      <c r="AN87" s="57"/>
      <c r="AO87" s="58"/>
      <c r="AP87" s="56">
        <f>AH87+AL87</f>
        <v>0</v>
      </c>
      <c r="AQ87" s="57"/>
      <c r="AR87" s="57"/>
      <c r="AS87" s="58"/>
      <c r="AT87" s="56"/>
      <c r="AU87" s="57"/>
      <c r="AV87" s="57"/>
      <c r="AW87" s="58"/>
      <c r="AX87" s="56"/>
      <c r="AY87" s="57"/>
      <c r="AZ87" s="57"/>
      <c r="BA87" s="58"/>
      <c r="BB87" s="56">
        <f>AT87+AX87</f>
        <v>0</v>
      </c>
      <c r="BC87" s="57"/>
      <c r="BD87" s="57"/>
      <c r="BE87" s="58"/>
      <c r="BF87" s="62"/>
      <c r="BG87" s="63"/>
      <c r="BH87" s="63"/>
      <c r="BI87" s="64"/>
      <c r="BJ87" s="56"/>
      <c r="BK87" s="57"/>
      <c r="BL87" s="57"/>
      <c r="BM87" s="58"/>
      <c r="BN87" s="56">
        <f>BF87+BJ87</f>
        <v>0</v>
      </c>
      <c r="BO87" s="57"/>
      <c r="BP87" s="57"/>
      <c r="BQ87" s="58"/>
    </row>
    <row r="90" spans="1:69" ht="15.75" customHeight="1" x14ac:dyDescent="0.2">
      <c r="A90" s="59" t="s">
        <v>35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9" ht="15.75" customHeight="1" x14ac:dyDescent="0.2">
      <c r="A91" s="59" t="s">
        <v>36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9" ht="18.75" customHeight="1" x14ac:dyDescent="0.2">
      <c r="A92" s="59" t="s">
        <v>37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9" ht="12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5" spans="1:69" ht="42" customHeight="1" x14ac:dyDescent="0.2">
      <c r="A95" s="47" t="s">
        <v>107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5"/>
      <c r="AO95" s="5"/>
      <c r="AP95" s="50" t="s">
        <v>109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</row>
    <row r="96" spans="1:69" x14ac:dyDescent="0.2">
      <c r="W96" s="46" t="s">
        <v>38</v>
      </c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6"/>
      <c r="AO96" s="6"/>
      <c r="AP96" s="46" t="s">
        <v>39</v>
      </c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</row>
    <row r="99" spans="1:60" ht="31.5" customHeight="1" x14ac:dyDescent="0.2">
      <c r="A99" s="47" t="s">
        <v>108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5"/>
      <c r="AO99" s="5"/>
      <c r="AP99" s="50" t="s">
        <v>110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</row>
    <row r="100" spans="1:60" x14ac:dyDescent="0.2">
      <c r="W100" s="46" t="s">
        <v>38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6"/>
      <c r="AO100" s="6"/>
      <c r="AP100" s="46" t="s">
        <v>39</v>
      </c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</row>
  </sheetData>
  <mergeCells count="470"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V85:Y85"/>
    <mergeCell ref="Z85:AC85"/>
    <mergeCell ref="Z84:AC84"/>
    <mergeCell ref="AD84:AG84"/>
    <mergeCell ref="AH84:AK84"/>
    <mergeCell ref="G56:S56"/>
    <mergeCell ref="T56:X56"/>
    <mergeCell ref="Y56:AH56"/>
    <mergeCell ref="AI56:AR56"/>
    <mergeCell ref="G57:BB57"/>
    <mergeCell ref="G58:BB58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X84:BA84"/>
    <mergeCell ref="BB84:BE84"/>
    <mergeCell ref="BF84:BI84"/>
    <mergeCell ref="BJ84:BM84"/>
    <mergeCell ref="BN84:BQ84"/>
    <mergeCell ref="AP84:AS84"/>
    <mergeCell ref="AT84:AW84"/>
    <mergeCell ref="AL84:AO84"/>
    <mergeCell ref="AH86:AK86"/>
    <mergeCell ref="AL86:AO86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BF86:BI86"/>
    <mergeCell ref="BJ86:BM86"/>
    <mergeCell ref="BN86:BQ86"/>
    <mergeCell ref="AP86:AS86"/>
    <mergeCell ref="AT86:AW86"/>
    <mergeCell ref="AX86:BA86"/>
    <mergeCell ref="BB86:BE86"/>
    <mergeCell ref="A85:C85"/>
    <mergeCell ref="D85:P85"/>
    <mergeCell ref="BJ87:BM87"/>
    <mergeCell ref="BN87:BQ87"/>
    <mergeCell ref="A90:BL90"/>
    <mergeCell ref="A91:BL91"/>
    <mergeCell ref="A92:BL92"/>
    <mergeCell ref="A93:BL93"/>
    <mergeCell ref="AL87:AO87"/>
    <mergeCell ref="AP87:AS87"/>
    <mergeCell ref="AT87:AW87"/>
    <mergeCell ref="AX87:BA87"/>
    <mergeCell ref="BB87:BE87"/>
    <mergeCell ref="BF87:BI87"/>
    <mergeCell ref="A87:C87"/>
    <mergeCell ref="D87:P87"/>
    <mergeCell ref="Q87:U87"/>
    <mergeCell ref="V87:Y87"/>
    <mergeCell ref="Z87:AC87"/>
    <mergeCell ref="AD87:AG87"/>
    <mergeCell ref="AH87:AK87"/>
    <mergeCell ref="BB85:BE85"/>
    <mergeCell ref="Q85:U85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U39:AX39"/>
    <mergeCell ref="A58:B58"/>
    <mergeCell ref="C58:F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C57:F57"/>
    <mergeCell ref="BC57:BL57"/>
    <mergeCell ref="A56:B56"/>
    <mergeCell ref="C56:F56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</mergeCells>
  <conditionalFormatting sqref="C57:F57">
    <cfRule type="cellIs" dxfId="152" priority="23" stopIfTrue="1" operator="equal">
      <formula>$C56</formula>
    </cfRule>
  </conditionalFormatting>
  <conditionalFormatting sqref="C58:F58">
    <cfRule type="cellIs" dxfId="151" priority="22" stopIfTrue="1" operator="equal">
      <formula>$C57</formula>
    </cfRule>
  </conditionalFormatting>
  <conditionalFormatting sqref="C59:F59">
    <cfRule type="cellIs" dxfId="150" priority="21" stopIfTrue="1" operator="equal">
      <formula>$C58</formula>
    </cfRule>
  </conditionalFormatting>
  <conditionalFormatting sqref="C60:F60">
    <cfRule type="cellIs" dxfId="149" priority="20" stopIfTrue="1" operator="equal">
      <formula>$C59</formula>
    </cfRule>
  </conditionalFormatting>
  <conditionalFormatting sqref="C61:F61">
    <cfRule type="cellIs" dxfId="148" priority="19" stopIfTrue="1" operator="equal">
      <formula>$C60</formula>
    </cfRule>
  </conditionalFormatting>
  <conditionalFormatting sqref="C62:F62">
    <cfRule type="cellIs" dxfId="147" priority="18" stopIfTrue="1" operator="equal">
      <formula>$C61</formula>
    </cfRule>
  </conditionalFormatting>
  <conditionalFormatting sqref="C63:F63">
    <cfRule type="cellIs" dxfId="146" priority="17" stopIfTrue="1" operator="equal">
      <formula>$C62</formula>
    </cfRule>
  </conditionalFormatting>
  <conditionalFormatting sqref="C64:F64">
    <cfRule type="cellIs" dxfId="145" priority="16" stopIfTrue="1" operator="equal">
      <formula>$C63</formula>
    </cfRule>
  </conditionalFormatting>
  <conditionalFormatting sqref="C65:F65">
    <cfRule type="cellIs" dxfId="144" priority="15" stopIfTrue="1" operator="equal">
      <formula>$C64</formula>
    </cfRule>
  </conditionalFormatting>
  <conditionalFormatting sqref="C66:F66">
    <cfRule type="cellIs" dxfId="143" priority="14" stopIfTrue="1" operator="equal">
      <formula>$C65</formula>
    </cfRule>
  </conditionalFormatting>
  <conditionalFormatting sqref="C67:F67">
    <cfRule type="cellIs" dxfId="142" priority="13" stopIfTrue="1" operator="equal">
      <formula>$C66</formula>
    </cfRule>
  </conditionalFormatting>
  <conditionalFormatting sqref="C68:F68">
    <cfRule type="cellIs" dxfId="141" priority="12" stopIfTrue="1" operator="equal">
      <formula>$C67</formula>
    </cfRule>
  </conditionalFormatting>
  <conditionalFormatting sqref="C69:F69">
    <cfRule type="cellIs" dxfId="140" priority="11" stopIfTrue="1" operator="equal">
      <formula>$C68</formula>
    </cfRule>
  </conditionalFormatting>
  <conditionalFormatting sqref="C70:F70">
    <cfRule type="cellIs" dxfId="139" priority="10" stopIfTrue="1" operator="equal">
      <formula>$C69</formula>
    </cfRule>
  </conditionalFormatting>
  <conditionalFormatting sqref="C71:F71">
    <cfRule type="cellIs" dxfId="138" priority="9" stopIfTrue="1" operator="equal">
      <formula>$C70</formula>
    </cfRule>
  </conditionalFormatting>
  <conditionalFormatting sqref="C72:F72">
    <cfRule type="cellIs" dxfId="137" priority="8" stopIfTrue="1" operator="equal">
      <formula>$C71</formula>
    </cfRule>
  </conditionalFormatting>
  <conditionalFormatting sqref="C73:F73">
    <cfRule type="cellIs" dxfId="136" priority="7" stopIfTrue="1" operator="equal">
      <formula>$C72</formula>
    </cfRule>
  </conditionalFormatting>
  <conditionalFormatting sqref="C74:F74">
    <cfRule type="cellIs" dxfId="135" priority="6" stopIfTrue="1" operator="equal">
      <formula>$C73</formula>
    </cfRule>
  </conditionalFormatting>
  <conditionalFormatting sqref="C75:F75">
    <cfRule type="cellIs" dxfId="134" priority="5" stopIfTrue="1" operator="equal">
      <formula>$C74</formula>
    </cfRule>
  </conditionalFormatting>
  <conditionalFormatting sqref="C76:F76">
    <cfRule type="cellIs" dxfId="133" priority="4" stopIfTrue="1" operator="equal">
      <formula>$C75</formula>
    </cfRule>
  </conditionalFormatting>
  <conditionalFormatting sqref="C77:F77">
    <cfRule type="cellIs" dxfId="132" priority="3" stopIfTrue="1" operator="equal">
      <formula>$C76</formula>
    </cfRule>
  </conditionalFormatting>
  <conditionalFormatting sqref="C78:F78">
    <cfRule type="cellIs" dxfId="131" priority="2" stopIfTrue="1" operator="equal">
      <formula>$C77</formula>
    </cfRule>
  </conditionalFormatting>
  <pageMargins left="0.31496062992125984" right="0.31496062992125984" top="0.39370078740157483" bottom="0.39370078740157483" header="0" footer="0"/>
  <pageSetup paperSize="9" scale="69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56"/>
  <sheetViews>
    <sheetView workbookViewId="0">
      <selection activeCell="AA33" sqref="AA33:BB39"/>
    </sheetView>
  </sheetViews>
  <sheetFormatPr defaultRowHeight="12.75" x14ac:dyDescent="0.2"/>
  <cols>
    <col min="1" max="69" width="3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14" t="s">
        <v>24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"/>
      <c r="BN1" s="1"/>
      <c r="BO1" s="1"/>
      <c r="BP1" s="1"/>
      <c r="BQ1" s="1"/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"/>
      <c r="BN3" s="1"/>
      <c r="BO3" s="1"/>
      <c r="BP3" s="1"/>
      <c r="BQ3" s="1"/>
    </row>
    <row r="4" spans="1:69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"/>
      <c r="BN4" s="1"/>
      <c r="BO4" s="1"/>
      <c r="BP4" s="1"/>
      <c r="BQ4" s="1"/>
    </row>
    <row r="5" spans="1:69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"/>
      <c r="BN5" s="1"/>
      <c r="BO5" s="1"/>
      <c r="BP5" s="1"/>
      <c r="BQ5" s="1"/>
    </row>
    <row r="6" spans="1:69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"/>
      <c r="BN6" s="1"/>
      <c r="BO6" s="1"/>
      <c r="BP6" s="1"/>
      <c r="BQ6" s="1"/>
    </row>
    <row r="7" spans="1:6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5.75" x14ac:dyDescent="0.2">
      <c r="A8" s="112" t="s">
        <v>67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"/>
      <c r="BN8" s="1"/>
      <c r="BO8" s="1"/>
      <c r="BP8" s="1"/>
      <c r="BQ8" s="1"/>
    </row>
    <row r="9" spans="1:69" ht="15.75" x14ac:dyDescent="0.2">
      <c r="A9" s="112" t="s">
        <v>25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"/>
      <c r="BN9" s="1"/>
      <c r="BO9" s="1"/>
      <c r="BP9" s="1"/>
      <c r="BQ9" s="1"/>
    </row>
    <row r="10" spans="1:69" ht="15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13" t="s">
        <v>321</v>
      </c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</row>
    <row r="11" spans="1:69" ht="15.75" x14ac:dyDescent="0.2">
      <c r="A11" s="4" t="s">
        <v>26</v>
      </c>
      <c r="B11" s="108" t="s">
        <v>106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50" t="s">
        <v>142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1"/>
      <c r="BN11" s="1"/>
      <c r="BO11" s="1"/>
      <c r="BP11" s="1"/>
      <c r="BQ11" s="1"/>
    </row>
    <row r="12" spans="1:69" ht="15.75" x14ac:dyDescent="0.2">
      <c r="A12" s="107" t="s">
        <v>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 t="s">
        <v>1</v>
      </c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.75" x14ac:dyDescent="0.2">
      <c r="A13" s="4" t="s">
        <v>27</v>
      </c>
      <c r="B13" s="108" t="s">
        <v>114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50" t="s">
        <v>142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1"/>
      <c r="BN13" s="1"/>
      <c r="BO13" s="1"/>
      <c r="BP13" s="1"/>
      <c r="BQ13" s="1"/>
    </row>
    <row r="14" spans="1:69" ht="15.75" x14ac:dyDescent="0.2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.75" customHeight="1" x14ac:dyDescent="0.2">
      <c r="A15" s="4" t="s">
        <v>28</v>
      </c>
      <c r="B15" s="108" t="s">
        <v>412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"/>
      <c r="M15" s="151" t="s">
        <v>390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"/>
      <c r="AC15" s="153" t="s">
        <v>411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1"/>
      <c r="BN15" s="1"/>
      <c r="BO15" s="1"/>
      <c r="BP15" s="1"/>
      <c r="BQ15" s="1"/>
    </row>
    <row r="16" spans="1:69" ht="15.75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29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 t="s">
        <v>3</v>
      </c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.75" x14ac:dyDescent="0.2">
      <c r="A18" s="61" t="s">
        <v>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1"/>
      <c r="BN18" s="1"/>
      <c r="BO18" s="1"/>
      <c r="BP18" s="1"/>
      <c r="BQ18" s="1"/>
    </row>
    <row r="19" spans="1:69" ht="15" x14ac:dyDescent="0.2">
      <c r="A19" s="78" t="s">
        <v>111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1"/>
      <c r="BN19" s="1"/>
      <c r="BO19" s="1"/>
      <c r="BP19" s="1"/>
      <c r="BQ19" s="1"/>
    </row>
    <row r="20" spans="1:6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.75" x14ac:dyDescent="0.2">
      <c r="A21" s="19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 t="s">
        <v>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">
        <v>5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"/>
      <c r="BN21" s="1"/>
      <c r="BO21" s="1"/>
      <c r="BP21" s="1"/>
      <c r="BQ21" s="1"/>
    </row>
    <row r="22" spans="1:69" ht="15.75" x14ac:dyDescent="0.2">
      <c r="A22" s="19" t="s">
        <v>10</v>
      </c>
      <c r="B22" s="19"/>
      <c r="C22" s="19"/>
      <c r="D22" s="19"/>
      <c r="E22" s="19"/>
      <c r="F22" s="19"/>
      <c r="G22" s="19"/>
      <c r="H22" s="19" t="s">
        <v>9</v>
      </c>
      <c r="I22" s="19"/>
      <c r="J22" s="19"/>
      <c r="K22" s="19"/>
      <c r="L22" s="19"/>
      <c r="M22" s="19"/>
      <c r="N22" s="19"/>
      <c r="O22" s="19" t="s">
        <v>8</v>
      </c>
      <c r="P22" s="19"/>
      <c r="Q22" s="19"/>
      <c r="R22" s="19"/>
      <c r="S22" s="19"/>
      <c r="T22" s="19"/>
      <c r="U22" s="19"/>
      <c r="V22" s="19" t="s">
        <v>10</v>
      </c>
      <c r="W22" s="19"/>
      <c r="X22" s="19"/>
      <c r="Y22" s="19"/>
      <c r="Z22" s="19"/>
      <c r="AA22" s="19"/>
      <c r="AB22" s="19"/>
      <c r="AC22" s="19" t="s">
        <v>9</v>
      </c>
      <c r="AD22" s="19"/>
      <c r="AE22" s="19"/>
      <c r="AF22" s="19"/>
      <c r="AG22" s="19"/>
      <c r="AH22" s="19"/>
      <c r="AI22" s="19"/>
      <c r="AJ22" s="19" t="s">
        <v>8</v>
      </c>
      <c r="AK22" s="19"/>
      <c r="AL22" s="19"/>
      <c r="AM22" s="19"/>
      <c r="AN22" s="19"/>
      <c r="AO22" s="19"/>
      <c r="AP22" s="19"/>
      <c r="AQ22" s="19" t="s">
        <v>10</v>
      </c>
      <c r="AR22" s="19"/>
      <c r="AS22" s="19"/>
      <c r="AT22" s="19"/>
      <c r="AU22" s="19"/>
      <c r="AV22" s="19"/>
      <c r="AW22" s="19"/>
      <c r="AX22" s="19" t="s">
        <v>9</v>
      </c>
      <c r="AY22" s="19"/>
      <c r="AZ22" s="19"/>
      <c r="BA22" s="19"/>
      <c r="BB22" s="19"/>
      <c r="BC22" s="19"/>
      <c r="BD22" s="19"/>
      <c r="BE22" s="19" t="s">
        <v>8</v>
      </c>
      <c r="BF22" s="19"/>
      <c r="BG22" s="19"/>
      <c r="BH22" s="19"/>
      <c r="BI22" s="19"/>
      <c r="BJ22" s="19"/>
      <c r="BK22" s="19"/>
      <c r="BL22" s="19"/>
      <c r="BM22" s="1"/>
      <c r="BN22" s="1"/>
      <c r="BO22" s="1"/>
      <c r="BP22" s="1"/>
      <c r="BQ22" s="1"/>
    </row>
    <row r="23" spans="1:69" ht="15.75" x14ac:dyDescent="0.2">
      <c r="A23" s="19">
        <v>1</v>
      </c>
      <c r="B23" s="19"/>
      <c r="C23" s="19"/>
      <c r="D23" s="19"/>
      <c r="E23" s="19"/>
      <c r="F23" s="19"/>
      <c r="G23" s="19"/>
      <c r="H23" s="19">
        <v>2</v>
      </c>
      <c r="I23" s="19"/>
      <c r="J23" s="19"/>
      <c r="K23" s="19"/>
      <c r="L23" s="19"/>
      <c r="M23" s="19"/>
      <c r="N23" s="19"/>
      <c r="O23" s="19">
        <v>3</v>
      </c>
      <c r="P23" s="19"/>
      <c r="Q23" s="19"/>
      <c r="R23" s="19"/>
      <c r="S23" s="19"/>
      <c r="T23" s="19"/>
      <c r="U23" s="19"/>
      <c r="V23" s="19">
        <v>4</v>
      </c>
      <c r="W23" s="19"/>
      <c r="X23" s="19"/>
      <c r="Y23" s="19"/>
      <c r="Z23" s="19"/>
      <c r="AA23" s="19"/>
      <c r="AB23" s="19"/>
      <c r="AC23" s="19">
        <v>5</v>
      </c>
      <c r="AD23" s="19"/>
      <c r="AE23" s="19"/>
      <c r="AF23" s="19"/>
      <c r="AG23" s="19"/>
      <c r="AH23" s="19"/>
      <c r="AI23" s="19"/>
      <c r="AJ23" s="19">
        <v>6</v>
      </c>
      <c r="AK23" s="19"/>
      <c r="AL23" s="19"/>
      <c r="AM23" s="19"/>
      <c r="AN23" s="19"/>
      <c r="AO23" s="19"/>
      <c r="AP23" s="19"/>
      <c r="AQ23" s="19">
        <v>7</v>
      </c>
      <c r="AR23" s="19"/>
      <c r="AS23" s="19"/>
      <c r="AT23" s="19"/>
      <c r="AU23" s="19"/>
      <c r="AV23" s="19"/>
      <c r="AW23" s="19"/>
      <c r="AX23" s="19">
        <v>8</v>
      </c>
      <c r="AY23" s="19"/>
      <c r="AZ23" s="19"/>
      <c r="BA23" s="19"/>
      <c r="BB23" s="19"/>
      <c r="BC23" s="19"/>
      <c r="BD23" s="19"/>
      <c r="BE23" s="19">
        <v>9</v>
      </c>
      <c r="BF23" s="19"/>
      <c r="BG23" s="19"/>
      <c r="BH23" s="19"/>
      <c r="BI23" s="19"/>
      <c r="BJ23" s="19"/>
      <c r="BK23" s="19"/>
      <c r="BL23" s="19"/>
      <c r="BM23" s="1"/>
      <c r="BN23" s="1"/>
      <c r="BO23" s="1"/>
      <c r="BP23" s="1"/>
      <c r="BQ23" s="1"/>
    </row>
    <row r="24" spans="1:69" ht="15.75" x14ac:dyDescent="0.2">
      <c r="A24" s="27">
        <v>0</v>
      </c>
      <c r="B24" s="27"/>
      <c r="C24" s="27"/>
      <c r="D24" s="27"/>
      <c r="E24" s="27"/>
      <c r="F24" s="27"/>
      <c r="G24" s="27"/>
      <c r="H24" s="27">
        <v>5349.3909999999996</v>
      </c>
      <c r="I24" s="27"/>
      <c r="J24" s="27"/>
      <c r="K24" s="27"/>
      <c r="L24" s="27"/>
      <c r="M24" s="27"/>
      <c r="N24" s="27"/>
      <c r="O24" s="27">
        <f>A24+H24</f>
        <v>5349.3909999999996</v>
      </c>
      <c r="P24" s="27"/>
      <c r="Q24" s="27"/>
      <c r="R24" s="27"/>
      <c r="S24" s="27"/>
      <c r="T24" s="27"/>
      <c r="U24" s="27"/>
      <c r="V24" s="27">
        <v>0</v>
      </c>
      <c r="W24" s="27"/>
      <c r="X24" s="27"/>
      <c r="Y24" s="27"/>
      <c r="Z24" s="27"/>
      <c r="AA24" s="27"/>
      <c r="AB24" s="27"/>
      <c r="AC24" s="27">
        <v>4148.5239499999998</v>
      </c>
      <c r="AD24" s="27"/>
      <c r="AE24" s="27"/>
      <c r="AF24" s="27"/>
      <c r="AG24" s="27"/>
      <c r="AH24" s="27"/>
      <c r="AI24" s="27"/>
      <c r="AJ24" s="27">
        <f>V24+AC24</f>
        <v>4148.5239499999998</v>
      </c>
      <c r="AK24" s="27"/>
      <c r="AL24" s="27"/>
      <c r="AM24" s="27"/>
      <c r="AN24" s="27"/>
      <c r="AO24" s="27"/>
      <c r="AP24" s="27"/>
      <c r="AQ24" s="27">
        <f>V24-A24</f>
        <v>0</v>
      </c>
      <c r="AR24" s="27"/>
      <c r="AS24" s="27"/>
      <c r="AT24" s="27"/>
      <c r="AU24" s="27"/>
      <c r="AV24" s="27"/>
      <c r="AW24" s="27"/>
      <c r="AX24" s="27">
        <f>AC24-H24</f>
        <v>-1200.8670499999998</v>
      </c>
      <c r="AY24" s="27"/>
      <c r="AZ24" s="27"/>
      <c r="BA24" s="27"/>
      <c r="BB24" s="27"/>
      <c r="BC24" s="27"/>
      <c r="BD24" s="27"/>
      <c r="BE24" s="27">
        <f>AQ24+AX24</f>
        <v>-1200.8670499999998</v>
      </c>
      <c r="BF24" s="27"/>
      <c r="BG24" s="27"/>
      <c r="BH24" s="27"/>
      <c r="BI24" s="27"/>
      <c r="BJ24" s="27"/>
      <c r="BK24" s="27"/>
      <c r="BL24" s="27"/>
      <c r="BM24" s="1"/>
      <c r="BN24" s="1"/>
      <c r="BO24" s="1"/>
      <c r="BP24" s="1"/>
      <c r="BQ24" s="1"/>
    </row>
    <row r="25" spans="1:6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5.75" x14ac:dyDescent="0.2">
      <c r="A27" s="100" t="s">
        <v>11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"/>
      <c r="BN27" s="1"/>
      <c r="BO27" s="1"/>
      <c r="BP27" s="1"/>
      <c r="BQ27" s="1"/>
    </row>
    <row r="28" spans="1:69" ht="15" x14ac:dyDescent="0.2">
      <c r="A28" s="78" t="s">
        <v>112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1"/>
      <c r="BN28" s="1"/>
      <c r="BO28" s="1"/>
      <c r="BP28" s="1"/>
      <c r="BQ28" s="1"/>
    </row>
    <row r="29" spans="1:6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5.75" x14ac:dyDescent="0.2">
      <c r="A30" s="19" t="s">
        <v>15</v>
      </c>
      <c r="B30" s="19" t="s">
        <v>14</v>
      </c>
      <c r="C30" s="19"/>
      <c r="D30" s="19"/>
      <c r="E30" s="19"/>
      <c r="F30" s="19" t="s">
        <v>30</v>
      </c>
      <c r="G30" s="19"/>
      <c r="H30" s="19"/>
      <c r="I30" s="19"/>
      <c r="J30" s="19" t="s">
        <v>40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 t="s">
        <v>13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12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 t="s">
        <v>5</v>
      </c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 t="s">
        <v>80</v>
      </c>
      <c r="BL30" s="19"/>
      <c r="BM30" s="19"/>
      <c r="BN30" s="19"/>
      <c r="BO30" s="19"/>
      <c r="BP30" s="19"/>
      <c r="BQ30" s="19"/>
    </row>
    <row r="31" spans="1:69" ht="15.7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 t="s">
        <v>10</v>
      </c>
      <c r="AB31" s="19"/>
      <c r="AC31" s="19"/>
      <c r="AD31" s="19"/>
      <c r="AE31" s="19" t="s">
        <v>9</v>
      </c>
      <c r="AF31" s="19"/>
      <c r="AG31" s="19"/>
      <c r="AH31" s="19"/>
      <c r="AI31" s="19" t="s">
        <v>8</v>
      </c>
      <c r="AJ31" s="19"/>
      <c r="AK31" s="19"/>
      <c r="AL31" s="19"/>
      <c r="AM31" s="19" t="s">
        <v>10</v>
      </c>
      <c r="AN31" s="19"/>
      <c r="AO31" s="19"/>
      <c r="AP31" s="19"/>
      <c r="AQ31" s="19" t="s">
        <v>9</v>
      </c>
      <c r="AR31" s="19"/>
      <c r="AS31" s="19"/>
      <c r="AT31" s="19"/>
      <c r="AU31" s="19" t="s">
        <v>8</v>
      </c>
      <c r="AV31" s="19"/>
      <c r="AW31" s="19"/>
      <c r="AX31" s="19"/>
      <c r="AY31" s="19" t="s">
        <v>10</v>
      </c>
      <c r="AZ31" s="19"/>
      <c r="BA31" s="19"/>
      <c r="BB31" s="19"/>
      <c r="BC31" s="19" t="s">
        <v>9</v>
      </c>
      <c r="BD31" s="19"/>
      <c r="BE31" s="19"/>
      <c r="BF31" s="19"/>
      <c r="BG31" s="19" t="s">
        <v>8</v>
      </c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1:69" ht="15.75" x14ac:dyDescent="0.2">
      <c r="A32" s="7">
        <v>1</v>
      </c>
      <c r="B32" s="19">
        <v>2</v>
      </c>
      <c r="C32" s="19"/>
      <c r="D32" s="19"/>
      <c r="E32" s="19"/>
      <c r="F32" s="19">
        <v>3</v>
      </c>
      <c r="G32" s="19"/>
      <c r="H32" s="19"/>
      <c r="I32" s="19"/>
      <c r="J32" s="19">
        <v>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>
        <v>5</v>
      </c>
      <c r="AB32" s="19"/>
      <c r="AC32" s="19"/>
      <c r="AD32" s="19"/>
      <c r="AE32" s="19">
        <v>6</v>
      </c>
      <c r="AF32" s="19"/>
      <c r="AG32" s="19"/>
      <c r="AH32" s="19"/>
      <c r="AI32" s="19">
        <v>7</v>
      </c>
      <c r="AJ32" s="19"/>
      <c r="AK32" s="19"/>
      <c r="AL32" s="19"/>
      <c r="AM32" s="19">
        <v>8</v>
      </c>
      <c r="AN32" s="19"/>
      <c r="AO32" s="19"/>
      <c r="AP32" s="19"/>
      <c r="AQ32" s="19">
        <v>9</v>
      </c>
      <c r="AR32" s="19"/>
      <c r="AS32" s="19"/>
      <c r="AT32" s="19"/>
      <c r="AU32" s="19">
        <v>10</v>
      </c>
      <c r="AV32" s="19"/>
      <c r="AW32" s="19"/>
      <c r="AX32" s="19"/>
      <c r="AY32" s="19">
        <v>11</v>
      </c>
      <c r="AZ32" s="19"/>
      <c r="BA32" s="19"/>
      <c r="BB32" s="19"/>
      <c r="BC32" s="19">
        <v>12</v>
      </c>
      <c r="BD32" s="19"/>
      <c r="BE32" s="19"/>
      <c r="BF32" s="19"/>
      <c r="BG32" s="19">
        <v>13</v>
      </c>
      <c r="BH32" s="19"/>
      <c r="BI32" s="19"/>
      <c r="BJ32" s="19"/>
      <c r="BK32" s="19">
        <v>14</v>
      </c>
      <c r="BL32" s="19"/>
      <c r="BM32" s="19"/>
      <c r="BN32" s="19"/>
      <c r="BO32" s="19"/>
      <c r="BP32" s="19"/>
      <c r="BQ32" s="19"/>
    </row>
    <row r="33" spans="1:69" ht="57" customHeight="1" x14ac:dyDescent="0.2">
      <c r="A33" s="11">
        <v>1</v>
      </c>
      <c r="B33" s="41" t="s">
        <v>415</v>
      </c>
      <c r="C33" s="42"/>
      <c r="D33" s="42"/>
      <c r="E33" s="43"/>
      <c r="F33" s="44" t="s">
        <v>413</v>
      </c>
      <c r="G33" s="45"/>
      <c r="H33" s="45"/>
      <c r="I33" s="45"/>
      <c r="J33" s="32" t="s">
        <v>414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150">
        <f>AA38+AA34+AA35+AA36+AA37</f>
        <v>0</v>
      </c>
      <c r="AB33" s="150"/>
      <c r="AC33" s="150"/>
      <c r="AD33" s="150"/>
      <c r="AE33" s="150">
        <f>AE38+AE34+AE35+AE36+AE37</f>
        <v>5349.3909999999996</v>
      </c>
      <c r="AF33" s="150"/>
      <c r="AG33" s="150"/>
      <c r="AH33" s="150"/>
      <c r="AI33" s="150">
        <f>AA33+AE33</f>
        <v>5349.3909999999996</v>
      </c>
      <c r="AJ33" s="150"/>
      <c r="AK33" s="150"/>
      <c r="AL33" s="150"/>
      <c r="AM33" s="150">
        <f>AM38+AM34+AM35+AM36+AM37</f>
        <v>0</v>
      </c>
      <c r="AN33" s="150"/>
      <c r="AO33" s="150"/>
      <c r="AP33" s="150"/>
      <c r="AQ33" s="150">
        <f>AQ38+AQ34+AQ35+AQ36+AQ37</f>
        <v>4148.5239499999998</v>
      </c>
      <c r="AR33" s="150"/>
      <c r="AS33" s="150"/>
      <c r="AT33" s="150"/>
      <c r="AU33" s="150">
        <f>AM33+AQ33</f>
        <v>4148.5239499999998</v>
      </c>
      <c r="AV33" s="150"/>
      <c r="AW33" s="150"/>
      <c r="AX33" s="150"/>
      <c r="AY33" s="150">
        <f>AM33-AA33</f>
        <v>0</v>
      </c>
      <c r="AZ33" s="150"/>
      <c r="BA33" s="150"/>
      <c r="BB33" s="150"/>
      <c r="BC33" s="18">
        <f>AQ33-AE33</f>
        <v>-1200.8670499999998</v>
      </c>
      <c r="BD33" s="18"/>
      <c r="BE33" s="18"/>
      <c r="BF33" s="18"/>
      <c r="BG33" s="18">
        <f>AY33+BC33</f>
        <v>-1200.8670499999998</v>
      </c>
      <c r="BH33" s="18"/>
      <c r="BI33" s="18"/>
      <c r="BJ33" s="18"/>
      <c r="BK33" s="40"/>
      <c r="BL33" s="40"/>
      <c r="BM33" s="40"/>
      <c r="BN33" s="40"/>
      <c r="BO33" s="40"/>
      <c r="BP33" s="40"/>
      <c r="BQ33" s="40"/>
    </row>
    <row r="34" spans="1:69" ht="15.75" x14ac:dyDescent="0.2">
      <c r="A34" s="11"/>
      <c r="B34" s="41" t="s">
        <v>415</v>
      </c>
      <c r="C34" s="42"/>
      <c r="D34" s="42"/>
      <c r="E34" s="43"/>
      <c r="F34" s="44" t="s">
        <v>413</v>
      </c>
      <c r="G34" s="45"/>
      <c r="H34" s="45"/>
      <c r="I34" s="45"/>
      <c r="J34" s="72" t="s">
        <v>416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150">
        <v>0</v>
      </c>
      <c r="AB34" s="150"/>
      <c r="AC34" s="150"/>
      <c r="AD34" s="150"/>
      <c r="AE34" s="150">
        <v>1380.7260000000001</v>
      </c>
      <c r="AF34" s="150"/>
      <c r="AG34" s="150"/>
      <c r="AH34" s="150"/>
      <c r="AI34" s="150">
        <f t="shared" ref="AI34:AI37" si="0">AA34+AE34</f>
        <v>1380.7260000000001</v>
      </c>
      <c r="AJ34" s="150"/>
      <c r="AK34" s="150"/>
      <c r="AL34" s="150"/>
      <c r="AM34" s="150">
        <v>0</v>
      </c>
      <c r="AN34" s="150"/>
      <c r="AO34" s="150"/>
      <c r="AP34" s="150"/>
      <c r="AQ34" s="150">
        <v>1286.1208999999999</v>
      </c>
      <c r="AR34" s="150"/>
      <c r="AS34" s="150"/>
      <c r="AT34" s="150"/>
      <c r="AU34" s="150">
        <f t="shared" ref="AU34:AU37" si="1">AM34+AQ34</f>
        <v>1286.1208999999999</v>
      </c>
      <c r="AV34" s="150"/>
      <c r="AW34" s="150"/>
      <c r="AX34" s="150"/>
      <c r="AY34" s="150">
        <f t="shared" ref="AY34:AY37" si="2">AM34-AA34</f>
        <v>0</v>
      </c>
      <c r="AZ34" s="150"/>
      <c r="BA34" s="150"/>
      <c r="BB34" s="150"/>
      <c r="BC34" s="18">
        <f t="shared" ref="BC34:BC37" si="3">AQ34-AE34</f>
        <v>-94.60510000000022</v>
      </c>
      <c r="BD34" s="18"/>
      <c r="BE34" s="18"/>
      <c r="BF34" s="18"/>
      <c r="BG34" s="18">
        <f t="shared" ref="BG34:BG37" si="4">AY34+BC34</f>
        <v>-94.60510000000022</v>
      </c>
      <c r="BH34" s="18"/>
      <c r="BI34" s="18"/>
      <c r="BJ34" s="18"/>
      <c r="BK34" s="40"/>
      <c r="BL34" s="40"/>
      <c r="BM34" s="40"/>
      <c r="BN34" s="40"/>
      <c r="BO34" s="40"/>
      <c r="BP34" s="40"/>
      <c r="BQ34" s="40"/>
    </row>
    <row r="35" spans="1:69" ht="27" customHeight="1" x14ac:dyDescent="0.2">
      <c r="A35" s="11"/>
      <c r="B35" s="41" t="s">
        <v>415</v>
      </c>
      <c r="C35" s="42"/>
      <c r="D35" s="42"/>
      <c r="E35" s="43"/>
      <c r="F35" s="44" t="s">
        <v>413</v>
      </c>
      <c r="G35" s="45"/>
      <c r="H35" s="45"/>
      <c r="I35" s="45"/>
      <c r="J35" s="72" t="s">
        <v>417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2"/>
      <c r="AA35" s="150">
        <f t="shared" ref="AA35:AA37" si="5">AA40</f>
        <v>0</v>
      </c>
      <c r="AB35" s="150"/>
      <c r="AC35" s="150"/>
      <c r="AD35" s="150"/>
      <c r="AE35" s="150">
        <v>474.66500000000002</v>
      </c>
      <c r="AF35" s="150"/>
      <c r="AG35" s="150"/>
      <c r="AH35" s="150"/>
      <c r="AI35" s="150">
        <f t="shared" si="0"/>
        <v>474.66500000000002</v>
      </c>
      <c r="AJ35" s="150"/>
      <c r="AK35" s="150"/>
      <c r="AL35" s="150"/>
      <c r="AM35" s="150">
        <v>0</v>
      </c>
      <c r="AN35" s="150"/>
      <c r="AO35" s="150"/>
      <c r="AP35" s="150"/>
      <c r="AQ35" s="150">
        <v>134.53022999999999</v>
      </c>
      <c r="AR35" s="150"/>
      <c r="AS35" s="150"/>
      <c r="AT35" s="150"/>
      <c r="AU35" s="150">
        <f t="shared" si="1"/>
        <v>134.53022999999999</v>
      </c>
      <c r="AV35" s="150"/>
      <c r="AW35" s="150"/>
      <c r="AX35" s="150"/>
      <c r="AY35" s="150">
        <f t="shared" si="2"/>
        <v>0</v>
      </c>
      <c r="AZ35" s="150"/>
      <c r="BA35" s="150"/>
      <c r="BB35" s="150"/>
      <c r="BC35" s="18">
        <f t="shared" si="3"/>
        <v>-340.13477</v>
      </c>
      <c r="BD35" s="18"/>
      <c r="BE35" s="18"/>
      <c r="BF35" s="18"/>
      <c r="BG35" s="18">
        <f t="shared" si="4"/>
        <v>-340.13477</v>
      </c>
      <c r="BH35" s="18"/>
      <c r="BI35" s="18"/>
      <c r="BJ35" s="18"/>
      <c r="BK35" s="40"/>
      <c r="BL35" s="40"/>
      <c r="BM35" s="40"/>
      <c r="BN35" s="40"/>
      <c r="BO35" s="40"/>
      <c r="BP35" s="40"/>
      <c r="BQ35" s="40"/>
    </row>
    <row r="36" spans="1:69" ht="27" customHeight="1" x14ac:dyDescent="0.2">
      <c r="A36" s="11"/>
      <c r="B36" s="41" t="s">
        <v>415</v>
      </c>
      <c r="C36" s="42"/>
      <c r="D36" s="42"/>
      <c r="E36" s="43"/>
      <c r="F36" s="44" t="s">
        <v>413</v>
      </c>
      <c r="G36" s="45"/>
      <c r="H36" s="45"/>
      <c r="I36" s="45"/>
      <c r="J36" s="72" t="s">
        <v>418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50">
        <f t="shared" si="5"/>
        <v>0</v>
      </c>
      <c r="AB36" s="150"/>
      <c r="AC36" s="150"/>
      <c r="AD36" s="150"/>
      <c r="AE36" s="150">
        <v>240</v>
      </c>
      <c r="AF36" s="150"/>
      <c r="AG36" s="150"/>
      <c r="AH36" s="150"/>
      <c r="AI36" s="150">
        <f t="shared" si="0"/>
        <v>240</v>
      </c>
      <c r="AJ36" s="150"/>
      <c r="AK36" s="150"/>
      <c r="AL36" s="150"/>
      <c r="AM36" s="150">
        <v>0</v>
      </c>
      <c r="AN36" s="150"/>
      <c r="AO36" s="150"/>
      <c r="AP36" s="150"/>
      <c r="AQ36" s="150">
        <v>153.50393</v>
      </c>
      <c r="AR36" s="150"/>
      <c r="AS36" s="150"/>
      <c r="AT36" s="150"/>
      <c r="AU36" s="150">
        <f t="shared" si="1"/>
        <v>153.50393</v>
      </c>
      <c r="AV36" s="150"/>
      <c r="AW36" s="150"/>
      <c r="AX36" s="150"/>
      <c r="AY36" s="150">
        <f t="shared" si="2"/>
        <v>0</v>
      </c>
      <c r="AZ36" s="150"/>
      <c r="BA36" s="150"/>
      <c r="BB36" s="150"/>
      <c r="BC36" s="18">
        <f t="shared" si="3"/>
        <v>-86.496070000000003</v>
      </c>
      <c r="BD36" s="18"/>
      <c r="BE36" s="18"/>
      <c r="BF36" s="18"/>
      <c r="BG36" s="18">
        <f t="shared" si="4"/>
        <v>-86.496070000000003</v>
      </c>
      <c r="BH36" s="18"/>
      <c r="BI36" s="18"/>
      <c r="BJ36" s="18"/>
      <c r="BK36" s="40"/>
      <c r="BL36" s="40"/>
      <c r="BM36" s="40"/>
      <c r="BN36" s="40"/>
      <c r="BO36" s="40"/>
      <c r="BP36" s="40"/>
      <c r="BQ36" s="40"/>
    </row>
    <row r="37" spans="1:69" ht="25.5" customHeight="1" x14ac:dyDescent="0.2">
      <c r="A37" s="11"/>
      <c r="B37" s="41" t="s">
        <v>415</v>
      </c>
      <c r="C37" s="42"/>
      <c r="D37" s="42"/>
      <c r="E37" s="43"/>
      <c r="F37" s="44" t="s">
        <v>413</v>
      </c>
      <c r="G37" s="45"/>
      <c r="H37" s="45"/>
      <c r="I37" s="45"/>
      <c r="J37" s="72" t="s">
        <v>419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2"/>
      <c r="AA37" s="150">
        <f t="shared" si="5"/>
        <v>0</v>
      </c>
      <c r="AB37" s="150"/>
      <c r="AC37" s="150"/>
      <c r="AD37" s="150"/>
      <c r="AE37" s="150">
        <v>3000</v>
      </c>
      <c r="AF37" s="150"/>
      <c r="AG37" s="150"/>
      <c r="AH37" s="150"/>
      <c r="AI37" s="150">
        <f t="shared" si="0"/>
        <v>3000</v>
      </c>
      <c r="AJ37" s="150"/>
      <c r="AK37" s="150"/>
      <c r="AL37" s="150"/>
      <c r="AM37" s="150">
        <v>0</v>
      </c>
      <c r="AN37" s="150"/>
      <c r="AO37" s="150"/>
      <c r="AP37" s="150"/>
      <c r="AQ37" s="150">
        <v>2387.00315</v>
      </c>
      <c r="AR37" s="150"/>
      <c r="AS37" s="150"/>
      <c r="AT37" s="150"/>
      <c r="AU37" s="150">
        <f t="shared" si="1"/>
        <v>2387.00315</v>
      </c>
      <c r="AV37" s="150"/>
      <c r="AW37" s="150"/>
      <c r="AX37" s="150"/>
      <c r="AY37" s="150">
        <f t="shared" si="2"/>
        <v>0</v>
      </c>
      <c r="AZ37" s="150"/>
      <c r="BA37" s="150"/>
      <c r="BB37" s="150"/>
      <c r="BC37" s="18">
        <f t="shared" si="3"/>
        <v>-612.99684999999999</v>
      </c>
      <c r="BD37" s="18"/>
      <c r="BE37" s="18"/>
      <c r="BF37" s="18"/>
      <c r="BG37" s="18">
        <f t="shared" si="4"/>
        <v>-612.99684999999999</v>
      </c>
      <c r="BH37" s="18"/>
      <c r="BI37" s="18"/>
      <c r="BJ37" s="18"/>
      <c r="BK37" s="40"/>
      <c r="BL37" s="40"/>
      <c r="BM37" s="40"/>
      <c r="BN37" s="40"/>
      <c r="BO37" s="40"/>
      <c r="BP37" s="40"/>
      <c r="BQ37" s="40"/>
    </row>
    <row r="38" spans="1:69" ht="31.5" customHeight="1" x14ac:dyDescent="0.2">
      <c r="A38" s="7">
        <v>2</v>
      </c>
      <c r="B38" s="41" t="s">
        <v>415</v>
      </c>
      <c r="C38" s="42"/>
      <c r="D38" s="42"/>
      <c r="E38" s="43"/>
      <c r="F38" s="44" t="s">
        <v>413</v>
      </c>
      <c r="G38" s="45"/>
      <c r="H38" s="45"/>
      <c r="I38" s="45"/>
      <c r="J38" s="72" t="s">
        <v>420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2"/>
      <c r="AA38" s="122">
        <v>0</v>
      </c>
      <c r="AB38" s="122"/>
      <c r="AC38" s="122"/>
      <c r="AD38" s="122"/>
      <c r="AE38" s="122">
        <v>254</v>
      </c>
      <c r="AF38" s="122"/>
      <c r="AG38" s="122"/>
      <c r="AH38" s="122"/>
      <c r="AI38" s="122">
        <f>AA38+AE38</f>
        <v>254</v>
      </c>
      <c r="AJ38" s="122"/>
      <c r="AK38" s="122"/>
      <c r="AL38" s="122"/>
      <c r="AM38" s="122">
        <v>0</v>
      </c>
      <c r="AN38" s="122"/>
      <c r="AO38" s="122"/>
      <c r="AP38" s="122"/>
      <c r="AQ38" s="122">
        <v>187.36573999999999</v>
      </c>
      <c r="AR38" s="122"/>
      <c r="AS38" s="122"/>
      <c r="AT38" s="122"/>
      <c r="AU38" s="122">
        <f>AM38+AQ38</f>
        <v>187.36573999999999</v>
      </c>
      <c r="AV38" s="122"/>
      <c r="AW38" s="122"/>
      <c r="AX38" s="122"/>
      <c r="AY38" s="122">
        <f>AM38-AA38</f>
        <v>0</v>
      </c>
      <c r="AZ38" s="122"/>
      <c r="BA38" s="122"/>
      <c r="BB38" s="122"/>
      <c r="BC38" s="27">
        <f>AQ38-AE38</f>
        <v>-66.634260000000012</v>
      </c>
      <c r="BD38" s="27"/>
      <c r="BE38" s="27"/>
      <c r="BF38" s="27"/>
      <c r="BG38" s="27">
        <f>AY38+BC38</f>
        <v>-66.634260000000012</v>
      </c>
      <c r="BH38" s="27"/>
      <c r="BI38" s="27"/>
      <c r="BJ38" s="27"/>
      <c r="BK38" s="101"/>
      <c r="BL38" s="101"/>
      <c r="BM38" s="101"/>
      <c r="BN38" s="101"/>
      <c r="BO38" s="101"/>
      <c r="BP38" s="101"/>
      <c r="BQ38" s="101"/>
    </row>
    <row r="39" spans="1:69" ht="15.75" x14ac:dyDescent="0.2">
      <c r="A39" s="11"/>
      <c r="B39" s="41" t="s">
        <v>87</v>
      </c>
      <c r="C39" s="42"/>
      <c r="D39" s="42"/>
      <c r="E39" s="43"/>
      <c r="F39" s="44" t="s">
        <v>87</v>
      </c>
      <c r="G39" s="45"/>
      <c r="H39" s="45"/>
      <c r="I39" s="45"/>
      <c r="J39" s="32" t="s">
        <v>88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150">
        <f>AA33</f>
        <v>0</v>
      </c>
      <c r="AB39" s="150"/>
      <c r="AC39" s="150"/>
      <c r="AD39" s="150"/>
      <c r="AE39" s="150">
        <f>AE33</f>
        <v>5349.3909999999996</v>
      </c>
      <c r="AF39" s="150"/>
      <c r="AG39" s="150"/>
      <c r="AH39" s="150"/>
      <c r="AI39" s="150">
        <f>AA39+AE39</f>
        <v>5349.3909999999996</v>
      </c>
      <c r="AJ39" s="150"/>
      <c r="AK39" s="150"/>
      <c r="AL39" s="150"/>
      <c r="AM39" s="150">
        <f>AM33</f>
        <v>0</v>
      </c>
      <c r="AN39" s="150"/>
      <c r="AO39" s="150"/>
      <c r="AP39" s="150"/>
      <c r="AQ39" s="150">
        <f>AQ33</f>
        <v>4148.5239499999998</v>
      </c>
      <c r="AR39" s="150"/>
      <c r="AS39" s="150"/>
      <c r="AT39" s="150"/>
      <c r="AU39" s="150">
        <f>AM39+AQ39</f>
        <v>4148.5239499999998</v>
      </c>
      <c r="AV39" s="150"/>
      <c r="AW39" s="150"/>
      <c r="AX39" s="150"/>
      <c r="AY39" s="150">
        <f>AM39-AA39</f>
        <v>0</v>
      </c>
      <c r="AZ39" s="150"/>
      <c r="BA39" s="150"/>
      <c r="BB39" s="150"/>
      <c r="BC39" s="18">
        <f>AQ39-AE39</f>
        <v>-1200.8670499999998</v>
      </c>
      <c r="BD39" s="18"/>
      <c r="BE39" s="18"/>
      <c r="BF39" s="18"/>
      <c r="BG39" s="18">
        <f>AY39+BC39</f>
        <v>-1200.8670499999998</v>
      </c>
      <c r="BH39" s="18"/>
      <c r="BI39" s="18"/>
      <c r="BJ39" s="18"/>
      <c r="BK39" s="40"/>
      <c r="BL39" s="40"/>
      <c r="BM39" s="40"/>
      <c r="BN39" s="40"/>
      <c r="BO39" s="40"/>
      <c r="BP39" s="40"/>
      <c r="BQ39" s="40"/>
    </row>
    <row r="40" spans="1:6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5.75" x14ac:dyDescent="0.2">
      <c r="A42" s="100" t="s">
        <v>32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"/>
      <c r="BN42" s="1"/>
      <c r="BO42" s="1"/>
      <c r="BP42" s="1"/>
      <c r="BQ42" s="1"/>
    </row>
    <row r="43" spans="1:69" ht="15" x14ac:dyDescent="0.2">
      <c r="A43" s="78" t="s">
        <v>112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1"/>
      <c r="BN43" s="1"/>
      <c r="BO43" s="1"/>
      <c r="BP43" s="1"/>
      <c r="BQ43" s="1"/>
    </row>
    <row r="44" spans="1:6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5.75" x14ac:dyDescent="0.2">
      <c r="A45" s="19" t="s">
        <v>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13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 t="s">
        <v>12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 t="s">
        <v>5</v>
      </c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 t="s">
        <v>80</v>
      </c>
      <c r="BJ45" s="19"/>
      <c r="BK45" s="19"/>
      <c r="BL45" s="19"/>
      <c r="BM45" s="19"/>
      <c r="BN45" s="19"/>
      <c r="BO45" s="19"/>
      <c r="BP45" s="19"/>
      <c r="BQ45" s="19"/>
    </row>
    <row r="46" spans="1:69" ht="15.7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10</v>
      </c>
      <c r="R46" s="19"/>
      <c r="S46" s="19"/>
      <c r="T46" s="19"/>
      <c r="U46" s="19"/>
      <c r="V46" s="19" t="s">
        <v>9</v>
      </c>
      <c r="W46" s="19"/>
      <c r="X46" s="19"/>
      <c r="Y46" s="19"/>
      <c r="Z46" s="19"/>
      <c r="AA46" s="19" t="s">
        <v>8</v>
      </c>
      <c r="AB46" s="19"/>
      <c r="AC46" s="19"/>
      <c r="AD46" s="19"/>
      <c r="AE46" s="19"/>
      <c r="AF46" s="19"/>
      <c r="AG46" s="19" t="s">
        <v>10</v>
      </c>
      <c r="AH46" s="19"/>
      <c r="AI46" s="19"/>
      <c r="AJ46" s="19"/>
      <c r="AK46" s="19"/>
      <c r="AL46" s="19" t="s">
        <v>9</v>
      </c>
      <c r="AM46" s="19"/>
      <c r="AN46" s="19"/>
      <c r="AO46" s="19"/>
      <c r="AP46" s="19"/>
      <c r="AQ46" s="19" t="s">
        <v>8</v>
      </c>
      <c r="AR46" s="19"/>
      <c r="AS46" s="19"/>
      <c r="AT46" s="19"/>
      <c r="AU46" s="19"/>
      <c r="AV46" s="19"/>
      <c r="AW46" s="19" t="s">
        <v>10</v>
      </c>
      <c r="AX46" s="94"/>
      <c r="AY46" s="94"/>
      <c r="AZ46" s="94"/>
      <c r="BA46" s="19" t="s">
        <v>9</v>
      </c>
      <c r="BB46" s="94"/>
      <c r="BC46" s="94"/>
      <c r="BD46" s="94"/>
      <c r="BE46" s="19" t="s">
        <v>8</v>
      </c>
      <c r="BF46" s="94"/>
      <c r="BG46" s="94"/>
      <c r="BH46" s="94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1:69" ht="15.75" x14ac:dyDescent="0.25">
      <c r="A47" s="19">
        <v>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v>2</v>
      </c>
      <c r="R47" s="19"/>
      <c r="S47" s="19"/>
      <c r="T47" s="19"/>
      <c r="U47" s="19"/>
      <c r="V47" s="19">
        <v>3</v>
      </c>
      <c r="W47" s="19"/>
      <c r="X47" s="19"/>
      <c r="Y47" s="19"/>
      <c r="Z47" s="19"/>
      <c r="AA47" s="19">
        <v>4</v>
      </c>
      <c r="AB47" s="19"/>
      <c r="AC47" s="19"/>
      <c r="AD47" s="19"/>
      <c r="AE47" s="19"/>
      <c r="AF47" s="19"/>
      <c r="AG47" s="19">
        <v>5</v>
      </c>
      <c r="AH47" s="19"/>
      <c r="AI47" s="19"/>
      <c r="AJ47" s="19"/>
      <c r="AK47" s="19"/>
      <c r="AL47" s="19">
        <v>6</v>
      </c>
      <c r="AM47" s="19"/>
      <c r="AN47" s="19"/>
      <c r="AO47" s="19"/>
      <c r="AP47" s="19"/>
      <c r="AQ47" s="19">
        <v>7</v>
      </c>
      <c r="AR47" s="19"/>
      <c r="AS47" s="19"/>
      <c r="AT47" s="19"/>
      <c r="AU47" s="19"/>
      <c r="AV47" s="19"/>
      <c r="AW47" s="19">
        <v>8</v>
      </c>
      <c r="AX47" s="94"/>
      <c r="AY47" s="94"/>
      <c r="AZ47" s="94"/>
      <c r="BA47" s="19">
        <v>9</v>
      </c>
      <c r="BB47" s="94"/>
      <c r="BC47" s="94"/>
      <c r="BD47" s="94"/>
      <c r="BE47" s="19">
        <v>10</v>
      </c>
      <c r="BF47" s="94"/>
      <c r="BG47" s="94"/>
      <c r="BH47" s="94"/>
      <c r="BI47" s="95">
        <v>11</v>
      </c>
      <c r="BJ47" s="95"/>
      <c r="BK47" s="95"/>
      <c r="BL47" s="95"/>
      <c r="BM47" s="95"/>
      <c r="BN47" s="95"/>
      <c r="BO47" s="95"/>
      <c r="BP47" s="95"/>
      <c r="BQ47" s="95"/>
    </row>
    <row r="48" spans="1:69" ht="37.5" customHeight="1" x14ac:dyDescent="0.2">
      <c r="A48" s="72" t="s">
        <v>334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  <c r="Q48" s="38">
        <v>0</v>
      </c>
      <c r="R48" s="38"/>
      <c r="S48" s="38"/>
      <c r="T48" s="38"/>
      <c r="U48" s="38"/>
      <c r="V48" s="38">
        <v>5349.3909999999996</v>
      </c>
      <c r="W48" s="38"/>
      <c r="X48" s="38"/>
      <c r="Y48" s="38"/>
      <c r="Z48" s="38"/>
      <c r="AA48" s="156">
        <f>Q48+V48</f>
        <v>5349.3909999999996</v>
      </c>
      <c r="AB48" s="99"/>
      <c r="AC48" s="99"/>
      <c r="AD48" s="99"/>
      <c r="AE48" s="99"/>
      <c r="AF48" s="99"/>
      <c r="AG48" s="38">
        <v>0</v>
      </c>
      <c r="AH48" s="38"/>
      <c r="AI48" s="38"/>
      <c r="AJ48" s="38"/>
      <c r="AK48" s="38"/>
      <c r="AL48" s="38">
        <v>4148.5239499999998</v>
      </c>
      <c r="AM48" s="38"/>
      <c r="AN48" s="38"/>
      <c r="AO48" s="38"/>
      <c r="AP48" s="38"/>
      <c r="AQ48" s="156">
        <f>AG48+AL48</f>
        <v>4148.5239499999998</v>
      </c>
      <c r="AR48" s="99"/>
      <c r="AS48" s="99"/>
      <c r="AT48" s="99"/>
      <c r="AU48" s="99"/>
      <c r="AV48" s="99"/>
      <c r="AW48" s="18">
        <f>AG48-Q48</f>
        <v>0</v>
      </c>
      <c r="AX48" s="90"/>
      <c r="AY48" s="90"/>
      <c r="AZ48" s="90"/>
      <c r="BA48" s="18">
        <f>AL48-V48</f>
        <v>-1200.8670499999998</v>
      </c>
      <c r="BB48" s="90"/>
      <c r="BC48" s="90"/>
      <c r="BD48" s="90"/>
      <c r="BE48" s="18">
        <f>AW48+BA48</f>
        <v>-1200.8670499999998</v>
      </c>
      <c r="BF48" s="90"/>
      <c r="BG48" s="90"/>
      <c r="BH48" s="90"/>
      <c r="BI48" s="38" t="s">
        <v>81</v>
      </c>
      <c r="BJ48" s="38"/>
      <c r="BK48" s="38"/>
      <c r="BL48" s="38"/>
      <c r="BM48" s="38"/>
      <c r="BN48" s="38"/>
      <c r="BO48" s="38"/>
      <c r="BP48" s="38"/>
      <c r="BQ48" s="38"/>
    </row>
    <row r="49" spans="1:69" ht="15.75" x14ac:dyDescent="0.2">
      <c r="A49" s="37" t="s">
        <v>88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f>Q49+V49</f>
        <v>0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>
        <f>AG49+AL49</f>
        <v>0</v>
      </c>
      <c r="AR49" s="18"/>
      <c r="AS49" s="18"/>
      <c r="AT49" s="18"/>
      <c r="AU49" s="18"/>
      <c r="AV49" s="18"/>
      <c r="AW49" s="18">
        <f>AG49-Q49</f>
        <v>0</v>
      </c>
      <c r="AX49" s="90"/>
      <c r="AY49" s="90"/>
      <c r="AZ49" s="90"/>
      <c r="BA49" s="18">
        <f>AL49-V49</f>
        <v>0</v>
      </c>
      <c r="BB49" s="90"/>
      <c r="BC49" s="90"/>
      <c r="BD49" s="90"/>
      <c r="BE49" s="18">
        <f>AW49+BA49</f>
        <v>0</v>
      </c>
      <c r="BF49" s="90"/>
      <c r="BG49" s="90"/>
      <c r="BH49" s="90"/>
      <c r="BI49" s="36"/>
      <c r="BJ49" s="36"/>
      <c r="BK49" s="36"/>
      <c r="BL49" s="36"/>
      <c r="BM49" s="36"/>
      <c r="BN49" s="36"/>
      <c r="BO49" s="36"/>
      <c r="BP49" s="36"/>
      <c r="BQ49" s="36"/>
    </row>
    <row r="50" spans="1:6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5.75" x14ac:dyDescent="0.2">
      <c r="A51" s="61" t="s">
        <v>16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1"/>
      <c r="BN51" s="1"/>
      <c r="BO51" s="1"/>
      <c r="BP51" s="1"/>
      <c r="BQ51" s="1"/>
    </row>
    <row r="52" spans="1:6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5.75" x14ac:dyDescent="0.2">
      <c r="A53" s="19" t="s">
        <v>20</v>
      </c>
      <c r="B53" s="19"/>
      <c r="C53" s="19" t="s">
        <v>14</v>
      </c>
      <c r="D53" s="19"/>
      <c r="E53" s="19"/>
      <c r="F53" s="19"/>
      <c r="G53" s="19" t="s">
        <v>19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 t="s">
        <v>18</v>
      </c>
      <c r="U53" s="19"/>
      <c r="V53" s="19"/>
      <c r="W53" s="19"/>
      <c r="X53" s="19"/>
      <c r="Y53" s="19" t="s">
        <v>17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 t="s">
        <v>13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 t="s">
        <v>33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 t="s">
        <v>5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"/>
      <c r="BN53" s="1"/>
      <c r="BO53" s="1"/>
      <c r="BP53" s="1"/>
      <c r="BQ53" s="1"/>
    </row>
    <row r="54" spans="1:69" ht="15.75" x14ac:dyDescent="0.2">
      <c r="A54" s="19">
        <v>1</v>
      </c>
      <c r="B54" s="19"/>
      <c r="C54" s="19">
        <v>2</v>
      </c>
      <c r="D54" s="19"/>
      <c r="E54" s="19"/>
      <c r="F54" s="19"/>
      <c r="G54" s="19">
        <v>3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4</v>
      </c>
      <c r="U54" s="19"/>
      <c r="V54" s="19"/>
      <c r="W54" s="19"/>
      <c r="X54" s="19"/>
      <c r="Y54" s="19">
        <v>5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>
        <v>6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>
        <v>7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>
        <v>8</v>
      </c>
      <c r="BD54" s="19"/>
      <c r="BE54" s="19"/>
      <c r="BF54" s="19"/>
      <c r="BG54" s="19"/>
      <c r="BH54" s="19"/>
      <c r="BI54" s="19"/>
      <c r="BJ54" s="19"/>
      <c r="BK54" s="19"/>
      <c r="BL54" s="19"/>
      <c r="BM54" s="1"/>
      <c r="BN54" s="1"/>
      <c r="BO54" s="1"/>
      <c r="BP54" s="1"/>
      <c r="BQ54" s="1"/>
    </row>
    <row r="55" spans="1:69" ht="45" customHeight="1" x14ac:dyDescent="0.2">
      <c r="A55" s="28"/>
      <c r="B55" s="28"/>
      <c r="C55" s="29"/>
      <c r="D55" s="30"/>
      <c r="E55" s="30"/>
      <c r="F55" s="31"/>
      <c r="G55" s="143" t="s">
        <v>414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6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2"/>
      <c r="BN55" s="12"/>
      <c r="BO55" s="12"/>
      <c r="BP55" s="12"/>
      <c r="BQ55" s="12"/>
    </row>
    <row r="56" spans="1:69" ht="21" customHeight="1" x14ac:dyDescent="0.2">
      <c r="A56" s="28"/>
      <c r="B56" s="28"/>
      <c r="C56" s="29"/>
      <c r="D56" s="30"/>
      <c r="E56" s="30"/>
      <c r="F56" s="31"/>
      <c r="G56" s="69" t="s">
        <v>416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6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2"/>
      <c r="BN56" s="12"/>
      <c r="BO56" s="12"/>
      <c r="BP56" s="12"/>
      <c r="BQ56" s="12"/>
    </row>
    <row r="57" spans="1:69" ht="21" customHeight="1" x14ac:dyDescent="0.2">
      <c r="A57" s="28"/>
      <c r="B57" s="28"/>
      <c r="C57" s="29"/>
      <c r="D57" s="30"/>
      <c r="E57" s="30"/>
      <c r="F57" s="31"/>
      <c r="G57" s="147" t="s">
        <v>349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2"/>
      <c r="BN57" s="12"/>
      <c r="BO57" s="12"/>
      <c r="BP57" s="12"/>
      <c r="BQ57" s="12"/>
    </row>
    <row r="58" spans="1:69" ht="30.75" customHeight="1" x14ac:dyDescent="0.2">
      <c r="A58" s="28"/>
      <c r="B58" s="28"/>
      <c r="C58" s="29"/>
      <c r="D58" s="30"/>
      <c r="E58" s="30"/>
      <c r="F58" s="31"/>
      <c r="G58" s="144" t="s">
        <v>421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6"/>
      <c r="T58" s="69" t="s">
        <v>105</v>
      </c>
      <c r="U58" s="125"/>
      <c r="V58" s="125"/>
      <c r="W58" s="125"/>
      <c r="X58" s="126"/>
      <c r="Y58" s="69" t="s">
        <v>162</v>
      </c>
      <c r="Z58" s="125"/>
      <c r="AA58" s="125"/>
      <c r="AB58" s="125"/>
      <c r="AC58" s="125"/>
      <c r="AD58" s="125"/>
      <c r="AE58" s="125"/>
      <c r="AF58" s="125"/>
      <c r="AG58" s="125"/>
      <c r="AH58" s="126"/>
      <c r="AI58" s="27">
        <v>1380.7260000000001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27">
        <v>1286.1208999999999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18">
        <f t="shared" ref="BC58:BC100" si="6">AS58-AI58</f>
        <v>-94.60510000000022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2"/>
      <c r="BN58" s="12"/>
      <c r="BO58" s="12"/>
      <c r="BP58" s="12"/>
      <c r="BQ58" s="12"/>
    </row>
    <row r="59" spans="1:69" ht="15.75" x14ac:dyDescent="0.2">
      <c r="A59" s="28"/>
      <c r="B59" s="28"/>
      <c r="C59" s="29"/>
      <c r="D59" s="30"/>
      <c r="E59" s="30"/>
      <c r="F59" s="31"/>
      <c r="G59" s="147" t="s">
        <v>351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69"/>
      <c r="U59" s="125"/>
      <c r="V59" s="125"/>
      <c r="W59" s="125"/>
      <c r="X59" s="126"/>
      <c r="Y59" s="69"/>
      <c r="Z59" s="125"/>
      <c r="AA59" s="125"/>
      <c r="AB59" s="125"/>
      <c r="AC59" s="125"/>
      <c r="AD59" s="125"/>
      <c r="AE59" s="125"/>
      <c r="AF59" s="125"/>
      <c r="AG59" s="125"/>
      <c r="AH59" s="1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2"/>
      <c r="BN59" s="12"/>
      <c r="BO59" s="12"/>
      <c r="BP59" s="12"/>
      <c r="BQ59" s="12"/>
    </row>
    <row r="60" spans="1:69" ht="24.75" customHeight="1" x14ac:dyDescent="0.2">
      <c r="A60" s="28"/>
      <c r="B60" s="28"/>
      <c r="C60" s="29"/>
      <c r="D60" s="30"/>
      <c r="E60" s="30"/>
      <c r="F60" s="31"/>
      <c r="G60" s="144" t="s">
        <v>422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6"/>
      <c r="T60" s="69" t="s">
        <v>96</v>
      </c>
      <c r="U60" s="125"/>
      <c r="V60" s="125"/>
      <c r="W60" s="125"/>
      <c r="X60" s="126"/>
      <c r="Y60" s="69"/>
      <c r="Z60" s="125"/>
      <c r="AA60" s="125"/>
      <c r="AB60" s="125"/>
      <c r="AC60" s="125"/>
      <c r="AD60" s="125"/>
      <c r="AE60" s="125"/>
      <c r="AF60" s="125"/>
      <c r="AG60" s="125"/>
      <c r="AH60" s="126"/>
      <c r="AI60" s="27">
        <v>6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6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18">
        <f t="shared" si="6"/>
        <v>0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2"/>
      <c r="BN60" s="12"/>
      <c r="BO60" s="12"/>
      <c r="BP60" s="12"/>
      <c r="BQ60" s="12"/>
    </row>
    <row r="61" spans="1:69" ht="21" customHeight="1" x14ac:dyDescent="0.2">
      <c r="A61" s="28"/>
      <c r="B61" s="28"/>
      <c r="C61" s="29"/>
      <c r="D61" s="30"/>
      <c r="E61" s="30"/>
      <c r="F61" s="31"/>
      <c r="G61" s="144" t="s">
        <v>423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6"/>
      <c r="T61" s="69" t="s">
        <v>444</v>
      </c>
      <c r="U61" s="125"/>
      <c r="V61" s="125"/>
      <c r="W61" s="125"/>
      <c r="X61" s="126"/>
      <c r="Y61" s="69" t="s">
        <v>446</v>
      </c>
      <c r="Z61" s="125"/>
      <c r="AA61" s="125"/>
      <c r="AB61" s="125"/>
      <c r="AC61" s="125"/>
      <c r="AD61" s="125"/>
      <c r="AE61" s="125"/>
      <c r="AF61" s="125"/>
      <c r="AG61" s="125"/>
      <c r="AH61" s="126"/>
      <c r="AI61" s="27">
        <v>9.0440000000000005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>
        <v>10.5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18">
        <f t="shared" si="6"/>
        <v>1.4559999999999995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2"/>
      <c r="BN61" s="12"/>
      <c r="BO61" s="12"/>
      <c r="BP61" s="12"/>
      <c r="BQ61" s="12"/>
    </row>
    <row r="62" spans="1:69" ht="21.75" customHeight="1" x14ac:dyDescent="0.2">
      <c r="A62" s="28"/>
      <c r="B62" s="28"/>
      <c r="C62" s="29"/>
      <c r="D62" s="30"/>
      <c r="E62" s="30"/>
      <c r="F62" s="31"/>
      <c r="G62" s="147" t="s">
        <v>354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69"/>
      <c r="U62" s="125"/>
      <c r="V62" s="125"/>
      <c r="W62" s="125"/>
      <c r="X62" s="126"/>
      <c r="Y62" s="69"/>
      <c r="Z62" s="125"/>
      <c r="AA62" s="125"/>
      <c r="AB62" s="125"/>
      <c r="AC62" s="125"/>
      <c r="AD62" s="125"/>
      <c r="AE62" s="125"/>
      <c r="AF62" s="125"/>
      <c r="AG62" s="125"/>
      <c r="AH62" s="126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2"/>
      <c r="BN62" s="12"/>
      <c r="BO62" s="12"/>
      <c r="BP62" s="12"/>
      <c r="BQ62" s="12"/>
    </row>
    <row r="63" spans="1:69" ht="22.5" customHeight="1" x14ac:dyDescent="0.2">
      <c r="A63" s="28"/>
      <c r="B63" s="28"/>
      <c r="C63" s="29"/>
      <c r="D63" s="30"/>
      <c r="E63" s="30"/>
      <c r="F63" s="31"/>
      <c r="G63" s="144" t="s">
        <v>424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6"/>
      <c r="T63" s="69" t="s">
        <v>105</v>
      </c>
      <c r="U63" s="125"/>
      <c r="V63" s="125"/>
      <c r="W63" s="125"/>
      <c r="X63" s="126"/>
      <c r="Y63" s="69" t="s">
        <v>162</v>
      </c>
      <c r="Z63" s="125"/>
      <c r="AA63" s="125"/>
      <c r="AB63" s="125"/>
      <c r="AC63" s="125"/>
      <c r="AD63" s="125"/>
      <c r="AE63" s="125"/>
      <c r="AF63" s="125"/>
      <c r="AG63" s="125"/>
      <c r="AH63" s="126"/>
      <c r="AI63" s="27">
        <f>AI58/AI60</f>
        <v>230.12100000000001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>
        <f>AS58/AS60</f>
        <v>214.35348333333332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18">
        <f t="shared" si="6"/>
        <v>-15.767516666666694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2"/>
      <c r="BN63" s="12"/>
      <c r="BO63" s="12"/>
      <c r="BP63" s="12"/>
      <c r="BQ63" s="12"/>
    </row>
    <row r="64" spans="1:69" ht="21" customHeight="1" x14ac:dyDescent="0.2">
      <c r="A64" s="28"/>
      <c r="B64" s="28"/>
      <c r="C64" s="29"/>
      <c r="D64" s="30"/>
      <c r="E64" s="30"/>
      <c r="F64" s="31"/>
      <c r="G64" s="144" t="s">
        <v>425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T64" s="69" t="s">
        <v>105</v>
      </c>
      <c r="U64" s="125"/>
      <c r="V64" s="125"/>
      <c r="W64" s="125"/>
      <c r="X64" s="126"/>
      <c r="Y64" s="69" t="s">
        <v>102</v>
      </c>
      <c r="Z64" s="125"/>
      <c r="AA64" s="125"/>
      <c r="AB64" s="125"/>
      <c r="AC64" s="125"/>
      <c r="AD64" s="125"/>
      <c r="AE64" s="125"/>
      <c r="AF64" s="125"/>
      <c r="AG64" s="125"/>
      <c r="AH64" s="126"/>
      <c r="AI64" s="27">
        <f>AI58/AI61</f>
        <v>152.66762494471473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>
        <f>AS58/AS61</f>
        <v>122.48770476190475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18">
        <f t="shared" si="6"/>
        <v>-30.17992018280998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2"/>
      <c r="BN64" s="12"/>
      <c r="BO64" s="12"/>
      <c r="BP64" s="12"/>
      <c r="BQ64" s="12"/>
    </row>
    <row r="65" spans="1:69" ht="15.75" x14ac:dyDescent="0.2">
      <c r="A65" s="28"/>
      <c r="B65" s="28"/>
      <c r="C65" s="29"/>
      <c r="D65" s="30"/>
      <c r="E65" s="30"/>
      <c r="F65" s="31"/>
      <c r="G65" s="147" t="s">
        <v>426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69"/>
      <c r="U65" s="125"/>
      <c r="V65" s="125"/>
      <c r="W65" s="125"/>
      <c r="X65" s="126"/>
      <c r="Y65" s="69"/>
      <c r="Z65" s="125"/>
      <c r="AA65" s="125"/>
      <c r="AB65" s="125"/>
      <c r="AC65" s="125"/>
      <c r="AD65" s="125"/>
      <c r="AE65" s="125"/>
      <c r="AF65" s="125"/>
      <c r="AG65" s="125"/>
      <c r="AH65" s="126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2"/>
      <c r="BN65" s="12"/>
      <c r="BO65" s="12"/>
      <c r="BP65" s="12"/>
      <c r="BQ65" s="12"/>
    </row>
    <row r="66" spans="1:69" ht="24.75" customHeight="1" x14ac:dyDescent="0.2">
      <c r="A66" s="28"/>
      <c r="B66" s="28"/>
      <c r="C66" s="29"/>
      <c r="D66" s="30"/>
      <c r="E66" s="30"/>
      <c r="F66" s="31"/>
      <c r="G66" s="144" t="s">
        <v>427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6"/>
      <c r="T66" s="69" t="s">
        <v>445</v>
      </c>
      <c r="U66" s="125"/>
      <c r="V66" s="125"/>
      <c r="W66" s="125"/>
      <c r="X66" s="126"/>
      <c r="Y66" s="69" t="s">
        <v>446</v>
      </c>
      <c r="Z66" s="125"/>
      <c r="AA66" s="125"/>
      <c r="AB66" s="125"/>
      <c r="AC66" s="125"/>
      <c r="AD66" s="125"/>
      <c r="AE66" s="125"/>
      <c r="AF66" s="125"/>
      <c r="AG66" s="125"/>
      <c r="AH66" s="126"/>
      <c r="AI66" s="27">
        <v>100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>
        <v>100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18">
        <f t="shared" si="6"/>
        <v>0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2"/>
      <c r="BN66" s="12"/>
      <c r="BO66" s="12"/>
      <c r="BP66" s="12"/>
      <c r="BQ66" s="12"/>
    </row>
    <row r="67" spans="1:69" ht="30.75" customHeight="1" x14ac:dyDescent="0.2">
      <c r="A67" s="28"/>
      <c r="B67" s="28"/>
      <c r="C67" s="29"/>
      <c r="D67" s="30"/>
      <c r="E67" s="30"/>
      <c r="F67" s="31"/>
      <c r="G67" s="69" t="s">
        <v>417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6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2"/>
      <c r="BN67" s="12"/>
      <c r="BO67" s="12"/>
      <c r="BP67" s="12"/>
      <c r="BQ67" s="12"/>
    </row>
    <row r="68" spans="1:69" ht="15.75" x14ac:dyDescent="0.2">
      <c r="A68" s="28"/>
      <c r="B68" s="28"/>
      <c r="C68" s="29"/>
      <c r="D68" s="30"/>
      <c r="E68" s="30"/>
      <c r="F68" s="31"/>
      <c r="G68" s="147" t="s">
        <v>349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9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2"/>
      <c r="BN68" s="12"/>
      <c r="BO68" s="12"/>
      <c r="BP68" s="12"/>
      <c r="BQ68" s="12"/>
    </row>
    <row r="69" spans="1:69" ht="21.75" customHeight="1" x14ac:dyDescent="0.2">
      <c r="A69" s="28"/>
      <c r="B69" s="28"/>
      <c r="C69" s="29"/>
      <c r="D69" s="30"/>
      <c r="E69" s="30"/>
      <c r="F69" s="31"/>
      <c r="G69" s="144" t="s">
        <v>428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6"/>
      <c r="T69" s="69" t="s">
        <v>105</v>
      </c>
      <c r="U69" s="125"/>
      <c r="V69" s="125"/>
      <c r="W69" s="125"/>
      <c r="X69" s="126"/>
      <c r="Y69" s="69" t="s">
        <v>162</v>
      </c>
      <c r="Z69" s="125"/>
      <c r="AA69" s="125"/>
      <c r="AB69" s="125"/>
      <c r="AC69" s="125"/>
      <c r="AD69" s="125"/>
      <c r="AE69" s="125"/>
      <c r="AF69" s="125"/>
      <c r="AG69" s="125"/>
      <c r="AH69" s="126"/>
      <c r="AI69" s="27">
        <v>474.66500000000002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>
        <v>134.53022999999999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18">
        <f t="shared" si="6"/>
        <v>-340.13477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2"/>
      <c r="BN69" s="12"/>
      <c r="BO69" s="12"/>
      <c r="BP69" s="12"/>
      <c r="BQ69" s="12"/>
    </row>
    <row r="70" spans="1:69" ht="19.5" customHeight="1" x14ac:dyDescent="0.2">
      <c r="A70" s="28"/>
      <c r="B70" s="28"/>
      <c r="C70" s="29"/>
      <c r="D70" s="30"/>
      <c r="E70" s="30"/>
      <c r="F70" s="31"/>
      <c r="G70" s="147" t="s">
        <v>351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9"/>
      <c r="T70" s="69"/>
      <c r="U70" s="125"/>
      <c r="V70" s="125"/>
      <c r="W70" s="125"/>
      <c r="X70" s="126"/>
      <c r="Y70" s="69"/>
      <c r="Z70" s="125"/>
      <c r="AA70" s="125"/>
      <c r="AB70" s="125"/>
      <c r="AC70" s="125"/>
      <c r="AD70" s="125"/>
      <c r="AE70" s="125"/>
      <c r="AF70" s="125"/>
      <c r="AG70" s="125"/>
      <c r="AH70" s="1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2"/>
      <c r="BN70" s="12"/>
      <c r="BO70" s="12"/>
      <c r="BP70" s="12"/>
      <c r="BQ70" s="12"/>
    </row>
    <row r="71" spans="1:69" ht="24.75" customHeight="1" x14ac:dyDescent="0.2">
      <c r="A71" s="28"/>
      <c r="B71" s="28"/>
      <c r="C71" s="29"/>
      <c r="D71" s="30"/>
      <c r="E71" s="30"/>
      <c r="F71" s="31"/>
      <c r="G71" s="144" t="s">
        <v>429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6"/>
      <c r="T71" s="69" t="s">
        <v>96</v>
      </c>
      <c r="U71" s="125"/>
      <c r="V71" s="125"/>
      <c r="W71" s="125"/>
      <c r="X71" s="126"/>
      <c r="Y71" s="69"/>
      <c r="Z71" s="125"/>
      <c r="AA71" s="125"/>
      <c r="AB71" s="125"/>
      <c r="AC71" s="125"/>
      <c r="AD71" s="125"/>
      <c r="AE71" s="125"/>
      <c r="AF71" s="125"/>
      <c r="AG71" s="125"/>
      <c r="AH71" s="126"/>
      <c r="AI71" s="27">
        <v>1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>
        <v>1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18">
        <f t="shared" si="6"/>
        <v>0</v>
      </c>
      <c r="BD71" s="18"/>
      <c r="BE71" s="18"/>
      <c r="BF71" s="18"/>
      <c r="BG71" s="18"/>
      <c r="BH71" s="18"/>
      <c r="BI71" s="18"/>
      <c r="BJ71" s="18"/>
      <c r="BK71" s="18"/>
      <c r="BL71" s="18"/>
      <c r="BM71" s="12"/>
      <c r="BN71" s="12"/>
      <c r="BO71" s="12"/>
      <c r="BP71" s="12"/>
      <c r="BQ71" s="12"/>
    </row>
    <row r="72" spans="1:69" ht="26.25" customHeight="1" x14ac:dyDescent="0.2">
      <c r="A72" s="28"/>
      <c r="B72" s="28"/>
      <c r="C72" s="29"/>
      <c r="D72" s="30"/>
      <c r="E72" s="30"/>
      <c r="F72" s="31"/>
      <c r="G72" s="144" t="s">
        <v>430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6"/>
      <c r="T72" s="69" t="s">
        <v>447</v>
      </c>
      <c r="U72" s="125"/>
      <c r="V72" s="125"/>
      <c r="W72" s="125"/>
      <c r="X72" s="126"/>
      <c r="Y72" s="69" t="s">
        <v>446</v>
      </c>
      <c r="Z72" s="125"/>
      <c r="AA72" s="125"/>
      <c r="AB72" s="125"/>
      <c r="AC72" s="125"/>
      <c r="AD72" s="125"/>
      <c r="AE72" s="125"/>
      <c r="AF72" s="125"/>
      <c r="AG72" s="125"/>
      <c r="AH72" s="126"/>
      <c r="AI72" s="27"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18">
        <f t="shared" si="6"/>
        <v>0</v>
      </c>
      <c r="BD72" s="18"/>
      <c r="BE72" s="18"/>
      <c r="BF72" s="18"/>
      <c r="BG72" s="18"/>
      <c r="BH72" s="18"/>
      <c r="BI72" s="18"/>
      <c r="BJ72" s="18"/>
      <c r="BK72" s="18"/>
      <c r="BL72" s="18"/>
      <c r="BM72" s="12"/>
      <c r="BN72" s="12"/>
      <c r="BO72" s="12"/>
      <c r="BP72" s="12"/>
      <c r="BQ72" s="12"/>
    </row>
    <row r="73" spans="1:69" ht="22.5" customHeight="1" x14ac:dyDescent="0.2">
      <c r="A73" s="28"/>
      <c r="B73" s="28"/>
      <c r="C73" s="29"/>
      <c r="D73" s="30"/>
      <c r="E73" s="30"/>
      <c r="F73" s="31"/>
      <c r="G73" s="147" t="s">
        <v>354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9"/>
      <c r="T73" s="69"/>
      <c r="U73" s="125"/>
      <c r="V73" s="125"/>
      <c r="W73" s="125"/>
      <c r="X73" s="126"/>
      <c r="Y73" s="69"/>
      <c r="Z73" s="125"/>
      <c r="AA73" s="125"/>
      <c r="AB73" s="125"/>
      <c r="AC73" s="125"/>
      <c r="AD73" s="125"/>
      <c r="AE73" s="125"/>
      <c r="AF73" s="125"/>
      <c r="AG73" s="125"/>
      <c r="AH73" s="1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2"/>
      <c r="BN73" s="12"/>
      <c r="BO73" s="12"/>
      <c r="BP73" s="12"/>
      <c r="BQ73" s="12"/>
    </row>
    <row r="74" spans="1:69" ht="18" customHeight="1" x14ac:dyDescent="0.2">
      <c r="A74" s="28"/>
      <c r="B74" s="28"/>
      <c r="C74" s="29"/>
      <c r="D74" s="30"/>
      <c r="E74" s="30"/>
      <c r="F74" s="31"/>
      <c r="G74" s="144" t="s">
        <v>431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  <c r="T74" s="69" t="s">
        <v>105</v>
      </c>
      <c r="U74" s="125"/>
      <c r="V74" s="125"/>
      <c r="W74" s="125"/>
      <c r="X74" s="126"/>
      <c r="Y74" s="69" t="s">
        <v>102</v>
      </c>
      <c r="Z74" s="125"/>
      <c r="AA74" s="125"/>
      <c r="AB74" s="125"/>
      <c r="AC74" s="125"/>
      <c r="AD74" s="125"/>
      <c r="AE74" s="125"/>
      <c r="AF74" s="125"/>
      <c r="AG74" s="125"/>
      <c r="AH74" s="126"/>
      <c r="AI74" s="27">
        <f>AI69/AI71</f>
        <v>474.66500000000002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>
        <f>AS69/AS71</f>
        <v>134.53022999999999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18">
        <f t="shared" si="6"/>
        <v>-340.13477</v>
      </c>
      <c r="BD74" s="18"/>
      <c r="BE74" s="18"/>
      <c r="BF74" s="18"/>
      <c r="BG74" s="18"/>
      <c r="BH74" s="18"/>
      <c r="BI74" s="18"/>
      <c r="BJ74" s="18"/>
      <c r="BK74" s="18"/>
      <c r="BL74" s="18"/>
      <c r="BM74" s="12"/>
      <c r="BN74" s="12"/>
      <c r="BO74" s="12"/>
      <c r="BP74" s="12"/>
      <c r="BQ74" s="12"/>
    </row>
    <row r="75" spans="1:69" ht="15.75" x14ac:dyDescent="0.2">
      <c r="A75" s="28"/>
      <c r="B75" s="28"/>
      <c r="C75" s="29"/>
      <c r="D75" s="30"/>
      <c r="E75" s="30"/>
      <c r="F75" s="31"/>
      <c r="G75" s="144" t="s">
        <v>432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6"/>
      <c r="T75" s="69" t="s">
        <v>105</v>
      </c>
      <c r="U75" s="125"/>
      <c r="V75" s="125"/>
      <c r="W75" s="125"/>
      <c r="X75" s="126"/>
      <c r="Y75" s="69" t="s">
        <v>102</v>
      </c>
      <c r="Z75" s="125"/>
      <c r="AA75" s="125"/>
      <c r="AB75" s="125"/>
      <c r="AC75" s="125"/>
      <c r="AD75" s="125"/>
      <c r="AE75" s="125"/>
      <c r="AF75" s="125"/>
      <c r="AG75" s="125"/>
      <c r="AH75" s="126"/>
      <c r="AI75" s="27"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18">
        <f t="shared" si="6"/>
        <v>0</v>
      </c>
      <c r="BD75" s="18"/>
      <c r="BE75" s="18"/>
      <c r="BF75" s="18"/>
      <c r="BG75" s="18"/>
      <c r="BH75" s="18"/>
      <c r="BI75" s="18"/>
      <c r="BJ75" s="18"/>
      <c r="BK75" s="18"/>
      <c r="BL75" s="18"/>
      <c r="BM75" s="12"/>
      <c r="BN75" s="12"/>
      <c r="BO75" s="12"/>
      <c r="BP75" s="12"/>
      <c r="BQ75" s="12"/>
    </row>
    <row r="76" spans="1:69" ht="15.75" x14ac:dyDescent="0.2">
      <c r="A76" s="28"/>
      <c r="B76" s="28"/>
      <c r="C76" s="29"/>
      <c r="D76" s="30"/>
      <c r="E76" s="30"/>
      <c r="F76" s="31"/>
      <c r="G76" s="147" t="s">
        <v>426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9"/>
      <c r="T76" s="69"/>
      <c r="U76" s="125"/>
      <c r="V76" s="125"/>
      <c r="W76" s="125"/>
      <c r="X76" s="126"/>
      <c r="Y76" s="69"/>
      <c r="Z76" s="125"/>
      <c r="AA76" s="125"/>
      <c r="AB76" s="125"/>
      <c r="AC76" s="125"/>
      <c r="AD76" s="125"/>
      <c r="AE76" s="125"/>
      <c r="AF76" s="125"/>
      <c r="AG76" s="125"/>
      <c r="AH76" s="126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2"/>
      <c r="BN76" s="12"/>
      <c r="BO76" s="12"/>
      <c r="BP76" s="12"/>
      <c r="BQ76" s="12"/>
    </row>
    <row r="77" spans="1:69" ht="18" customHeight="1" x14ac:dyDescent="0.2">
      <c r="A77" s="28"/>
      <c r="B77" s="28"/>
      <c r="C77" s="29"/>
      <c r="D77" s="30"/>
      <c r="E77" s="30"/>
      <c r="F77" s="31"/>
      <c r="G77" s="144" t="s">
        <v>433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6"/>
      <c r="T77" s="69" t="s">
        <v>445</v>
      </c>
      <c r="U77" s="125"/>
      <c r="V77" s="125"/>
      <c r="W77" s="125"/>
      <c r="X77" s="126"/>
      <c r="Y77" s="69" t="s">
        <v>446</v>
      </c>
      <c r="Z77" s="125"/>
      <c r="AA77" s="125"/>
      <c r="AB77" s="125"/>
      <c r="AC77" s="125"/>
      <c r="AD77" s="125"/>
      <c r="AE77" s="125"/>
      <c r="AF77" s="125"/>
      <c r="AG77" s="125"/>
      <c r="AH77" s="126"/>
      <c r="AI77" s="27">
        <v>50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>
        <v>50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18">
        <f t="shared" si="6"/>
        <v>0</v>
      </c>
      <c r="BD77" s="18"/>
      <c r="BE77" s="18"/>
      <c r="BF77" s="18"/>
      <c r="BG77" s="18"/>
      <c r="BH77" s="18"/>
      <c r="BI77" s="18"/>
      <c r="BJ77" s="18"/>
      <c r="BK77" s="18"/>
      <c r="BL77" s="18"/>
      <c r="BM77" s="12"/>
      <c r="BN77" s="12"/>
      <c r="BO77" s="12"/>
      <c r="BP77" s="12"/>
      <c r="BQ77" s="12"/>
    </row>
    <row r="78" spans="1:69" ht="33" customHeight="1" x14ac:dyDescent="0.2">
      <c r="A78" s="28"/>
      <c r="B78" s="28"/>
      <c r="C78" s="29"/>
      <c r="D78" s="30"/>
      <c r="E78" s="30"/>
      <c r="F78" s="31"/>
      <c r="G78" s="69" t="s">
        <v>418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6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2"/>
      <c r="BN78" s="12"/>
      <c r="BO78" s="12"/>
      <c r="BP78" s="12"/>
      <c r="BQ78" s="12"/>
    </row>
    <row r="79" spans="1:69" ht="15.75" x14ac:dyDescent="0.2">
      <c r="A79" s="28"/>
      <c r="B79" s="28"/>
      <c r="C79" s="29"/>
      <c r="D79" s="30"/>
      <c r="E79" s="30"/>
      <c r="F79" s="31"/>
      <c r="G79" s="147" t="s">
        <v>349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9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2"/>
      <c r="BN79" s="12"/>
      <c r="BO79" s="12"/>
      <c r="BP79" s="12"/>
      <c r="BQ79" s="12"/>
    </row>
    <row r="80" spans="1:69" ht="23.25" customHeight="1" x14ac:dyDescent="0.2">
      <c r="A80" s="28"/>
      <c r="B80" s="28"/>
      <c r="C80" s="29"/>
      <c r="D80" s="30"/>
      <c r="E80" s="30"/>
      <c r="F80" s="31"/>
      <c r="G80" s="144" t="s">
        <v>428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6"/>
      <c r="T80" s="69" t="s">
        <v>105</v>
      </c>
      <c r="U80" s="125"/>
      <c r="V80" s="125"/>
      <c r="W80" s="125"/>
      <c r="X80" s="126"/>
      <c r="Y80" s="69" t="s">
        <v>162</v>
      </c>
      <c r="Z80" s="125"/>
      <c r="AA80" s="125"/>
      <c r="AB80" s="125"/>
      <c r="AC80" s="125"/>
      <c r="AD80" s="125"/>
      <c r="AE80" s="125"/>
      <c r="AF80" s="125"/>
      <c r="AG80" s="125"/>
      <c r="AH80" s="126"/>
      <c r="AI80" s="27">
        <v>240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27">
        <v>153.50393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18">
        <f t="shared" si="6"/>
        <v>-86.496070000000003</v>
      </c>
      <c r="BD80" s="18"/>
      <c r="BE80" s="18"/>
      <c r="BF80" s="18"/>
      <c r="BG80" s="18"/>
      <c r="BH80" s="18"/>
      <c r="BI80" s="18"/>
      <c r="BJ80" s="18"/>
      <c r="BK80" s="18"/>
      <c r="BL80" s="18"/>
      <c r="BM80" s="12"/>
      <c r="BN80" s="12"/>
      <c r="BO80" s="12"/>
      <c r="BP80" s="12"/>
      <c r="BQ80" s="12"/>
    </row>
    <row r="81" spans="1:69" ht="15.75" x14ac:dyDescent="0.2">
      <c r="A81" s="28"/>
      <c r="B81" s="28"/>
      <c r="C81" s="29"/>
      <c r="D81" s="30"/>
      <c r="E81" s="30"/>
      <c r="F81" s="31"/>
      <c r="G81" s="147" t="s">
        <v>351</v>
      </c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9"/>
      <c r="T81" s="69"/>
      <c r="U81" s="125"/>
      <c r="V81" s="125"/>
      <c r="W81" s="125"/>
      <c r="X81" s="126"/>
      <c r="Y81" s="69"/>
      <c r="Z81" s="125"/>
      <c r="AA81" s="125"/>
      <c r="AB81" s="125"/>
      <c r="AC81" s="125"/>
      <c r="AD81" s="125"/>
      <c r="AE81" s="125"/>
      <c r="AF81" s="125"/>
      <c r="AG81" s="125"/>
      <c r="AH81" s="126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2"/>
      <c r="BN81" s="12"/>
      <c r="BO81" s="12"/>
      <c r="BP81" s="12"/>
      <c r="BQ81" s="12"/>
    </row>
    <row r="82" spans="1:69" ht="17.25" customHeight="1" x14ac:dyDescent="0.2">
      <c r="A82" s="28"/>
      <c r="B82" s="28"/>
      <c r="C82" s="29"/>
      <c r="D82" s="30"/>
      <c r="E82" s="30"/>
      <c r="F82" s="31"/>
      <c r="G82" s="144" t="s">
        <v>429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6"/>
      <c r="T82" s="69" t="s">
        <v>96</v>
      </c>
      <c r="U82" s="125"/>
      <c r="V82" s="125"/>
      <c r="W82" s="125"/>
      <c r="X82" s="126"/>
      <c r="Y82" s="69"/>
      <c r="Z82" s="125"/>
      <c r="AA82" s="125"/>
      <c r="AB82" s="125"/>
      <c r="AC82" s="125"/>
      <c r="AD82" s="125"/>
      <c r="AE82" s="125"/>
      <c r="AF82" s="125"/>
      <c r="AG82" s="125"/>
      <c r="AH82" s="126"/>
      <c r="AI82" s="27">
        <v>1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27">
        <v>1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18">
        <f t="shared" si="6"/>
        <v>0</v>
      </c>
      <c r="BD82" s="18"/>
      <c r="BE82" s="18"/>
      <c r="BF82" s="18"/>
      <c r="BG82" s="18"/>
      <c r="BH82" s="18"/>
      <c r="BI82" s="18"/>
      <c r="BJ82" s="18"/>
      <c r="BK82" s="18"/>
      <c r="BL82" s="18"/>
      <c r="BM82" s="12"/>
      <c r="BN82" s="12"/>
      <c r="BO82" s="12"/>
      <c r="BP82" s="12"/>
      <c r="BQ82" s="12"/>
    </row>
    <row r="83" spans="1:69" ht="15.75" x14ac:dyDescent="0.2">
      <c r="A83" s="28"/>
      <c r="B83" s="28"/>
      <c r="C83" s="29"/>
      <c r="D83" s="30"/>
      <c r="E83" s="30"/>
      <c r="F83" s="31"/>
      <c r="G83" s="147" t="s">
        <v>354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9"/>
      <c r="T83" s="69"/>
      <c r="U83" s="125"/>
      <c r="V83" s="125"/>
      <c r="W83" s="125"/>
      <c r="X83" s="126"/>
      <c r="Y83" s="69"/>
      <c r="Z83" s="125"/>
      <c r="AA83" s="125"/>
      <c r="AB83" s="125"/>
      <c r="AC83" s="125"/>
      <c r="AD83" s="125"/>
      <c r="AE83" s="125"/>
      <c r="AF83" s="125"/>
      <c r="AG83" s="125"/>
      <c r="AH83" s="126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2"/>
      <c r="BN83" s="12"/>
      <c r="BO83" s="12"/>
      <c r="BP83" s="12"/>
      <c r="BQ83" s="12"/>
    </row>
    <row r="84" spans="1:69" ht="15.75" x14ac:dyDescent="0.2">
      <c r="A84" s="28"/>
      <c r="B84" s="28"/>
      <c r="C84" s="29"/>
      <c r="D84" s="30"/>
      <c r="E84" s="30"/>
      <c r="F84" s="31"/>
      <c r="G84" s="144" t="s">
        <v>431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6"/>
      <c r="T84" s="69" t="s">
        <v>105</v>
      </c>
      <c r="U84" s="125"/>
      <c r="V84" s="125"/>
      <c r="W84" s="125"/>
      <c r="X84" s="126"/>
      <c r="Y84" s="69" t="s">
        <v>102</v>
      </c>
      <c r="Z84" s="125"/>
      <c r="AA84" s="125"/>
      <c r="AB84" s="125"/>
      <c r="AC84" s="125"/>
      <c r="AD84" s="125"/>
      <c r="AE84" s="125"/>
      <c r="AF84" s="125"/>
      <c r="AG84" s="125"/>
      <c r="AH84" s="126"/>
      <c r="AI84" s="27">
        <f>AI80/AI82</f>
        <v>240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27">
        <f>AS80/AS82</f>
        <v>153.50393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18">
        <f t="shared" si="6"/>
        <v>-86.496070000000003</v>
      </c>
      <c r="BD84" s="18"/>
      <c r="BE84" s="18"/>
      <c r="BF84" s="18"/>
      <c r="BG84" s="18"/>
      <c r="BH84" s="18"/>
      <c r="BI84" s="18"/>
      <c r="BJ84" s="18"/>
      <c r="BK84" s="18"/>
      <c r="BL84" s="18"/>
      <c r="BM84" s="12"/>
      <c r="BN84" s="12"/>
      <c r="BO84" s="12"/>
      <c r="BP84" s="12"/>
      <c r="BQ84" s="12"/>
    </row>
    <row r="85" spans="1:69" ht="15.75" x14ac:dyDescent="0.2">
      <c r="A85" s="28"/>
      <c r="B85" s="28"/>
      <c r="C85" s="29"/>
      <c r="D85" s="30"/>
      <c r="E85" s="30"/>
      <c r="F85" s="31"/>
      <c r="G85" s="147" t="s">
        <v>426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9"/>
      <c r="T85" s="69"/>
      <c r="U85" s="125"/>
      <c r="V85" s="125"/>
      <c r="W85" s="125"/>
      <c r="X85" s="126"/>
      <c r="Y85" s="69"/>
      <c r="Z85" s="125"/>
      <c r="AA85" s="125"/>
      <c r="AB85" s="125"/>
      <c r="AC85" s="125"/>
      <c r="AD85" s="125"/>
      <c r="AE85" s="125"/>
      <c r="AF85" s="125"/>
      <c r="AG85" s="125"/>
      <c r="AH85" s="126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2"/>
      <c r="BN85" s="12"/>
      <c r="BO85" s="12"/>
      <c r="BP85" s="12"/>
      <c r="BQ85" s="12"/>
    </row>
    <row r="86" spans="1:69" ht="20.25" customHeight="1" x14ac:dyDescent="0.2">
      <c r="A86" s="28"/>
      <c r="B86" s="28"/>
      <c r="C86" s="29"/>
      <c r="D86" s="30"/>
      <c r="E86" s="30"/>
      <c r="F86" s="31"/>
      <c r="G86" s="144" t="s">
        <v>433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6"/>
      <c r="T86" s="69" t="s">
        <v>445</v>
      </c>
      <c r="U86" s="125"/>
      <c r="V86" s="125"/>
      <c r="W86" s="125"/>
      <c r="X86" s="126"/>
      <c r="Y86" s="69" t="s">
        <v>446</v>
      </c>
      <c r="Z86" s="125"/>
      <c r="AA86" s="125"/>
      <c r="AB86" s="125"/>
      <c r="AC86" s="125"/>
      <c r="AD86" s="125"/>
      <c r="AE86" s="125"/>
      <c r="AF86" s="125"/>
      <c r="AG86" s="125"/>
      <c r="AH86" s="126"/>
      <c r="AI86" s="27">
        <v>100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27">
        <v>50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18">
        <f t="shared" si="6"/>
        <v>-50</v>
      </c>
      <c r="BD86" s="18"/>
      <c r="BE86" s="18"/>
      <c r="BF86" s="18"/>
      <c r="BG86" s="18"/>
      <c r="BH86" s="18"/>
      <c r="BI86" s="18"/>
      <c r="BJ86" s="18"/>
      <c r="BK86" s="18"/>
      <c r="BL86" s="18"/>
      <c r="BM86" s="12"/>
      <c r="BN86" s="12"/>
      <c r="BO86" s="12"/>
      <c r="BP86" s="12"/>
      <c r="BQ86" s="12"/>
    </row>
    <row r="87" spans="1:69" ht="46.5" customHeight="1" x14ac:dyDescent="0.2">
      <c r="A87" s="28"/>
      <c r="B87" s="28"/>
      <c r="C87" s="29"/>
      <c r="D87" s="30"/>
      <c r="E87" s="30"/>
      <c r="F87" s="31"/>
      <c r="G87" s="69" t="s">
        <v>434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6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2"/>
      <c r="BN87" s="12"/>
      <c r="BO87" s="12"/>
      <c r="BP87" s="12"/>
      <c r="BQ87" s="12"/>
    </row>
    <row r="88" spans="1:69" ht="15.75" x14ac:dyDescent="0.2">
      <c r="A88" s="28"/>
      <c r="B88" s="28"/>
      <c r="C88" s="29"/>
      <c r="D88" s="30"/>
      <c r="E88" s="30"/>
      <c r="F88" s="31"/>
      <c r="G88" s="147" t="s">
        <v>349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9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2"/>
      <c r="BN88" s="12"/>
      <c r="BO88" s="12"/>
      <c r="BP88" s="12"/>
      <c r="BQ88" s="12"/>
    </row>
    <row r="89" spans="1:69" ht="15.75" x14ac:dyDescent="0.2">
      <c r="A89" s="28"/>
      <c r="B89" s="28"/>
      <c r="C89" s="29"/>
      <c r="D89" s="30"/>
      <c r="E89" s="30"/>
      <c r="F89" s="31"/>
      <c r="G89" s="144" t="s">
        <v>435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6"/>
      <c r="T89" s="69" t="s">
        <v>105</v>
      </c>
      <c r="U89" s="125"/>
      <c r="V89" s="125"/>
      <c r="W89" s="125"/>
      <c r="X89" s="126"/>
      <c r="Y89" s="69" t="s">
        <v>162</v>
      </c>
      <c r="Z89" s="125"/>
      <c r="AA89" s="125"/>
      <c r="AB89" s="125"/>
      <c r="AC89" s="125"/>
      <c r="AD89" s="125"/>
      <c r="AE89" s="125"/>
      <c r="AF89" s="125"/>
      <c r="AG89" s="125"/>
      <c r="AH89" s="126"/>
      <c r="AI89" s="27">
        <v>3000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27">
        <v>2387.00315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18">
        <f t="shared" si="6"/>
        <v>-612.99684999999999</v>
      </c>
      <c r="BD89" s="18"/>
      <c r="BE89" s="18"/>
      <c r="BF89" s="18"/>
      <c r="BG89" s="18"/>
      <c r="BH89" s="18"/>
      <c r="BI89" s="18"/>
      <c r="BJ89" s="18"/>
      <c r="BK89" s="18"/>
      <c r="BL89" s="18"/>
      <c r="BM89" s="12"/>
      <c r="BN89" s="12"/>
      <c r="BO89" s="12"/>
      <c r="BP89" s="12"/>
      <c r="BQ89" s="12"/>
    </row>
    <row r="90" spans="1:69" ht="15.75" x14ac:dyDescent="0.2">
      <c r="A90" s="28"/>
      <c r="B90" s="28"/>
      <c r="C90" s="29"/>
      <c r="D90" s="30"/>
      <c r="E90" s="30"/>
      <c r="F90" s="31"/>
      <c r="G90" s="147" t="s">
        <v>351</v>
      </c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9"/>
      <c r="T90" s="69"/>
      <c r="U90" s="125"/>
      <c r="V90" s="125"/>
      <c r="W90" s="125"/>
      <c r="X90" s="126"/>
      <c r="Y90" s="69"/>
      <c r="Z90" s="125"/>
      <c r="AA90" s="125"/>
      <c r="AB90" s="125"/>
      <c r="AC90" s="125"/>
      <c r="AD90" s="125"/>
      <c r="AE90" s="125"/>
      <c r="AF90" s="125"/>
      <c r="AG90" s="125"/>
      <c r="AH90" s="126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2"/>
      <c r="BN90" s="12"/>
      <c r="BO90" s="12"/>
      <c r="BP90" s="12"/>
      <c r="BQ90" s="12"/>
    </row>
    <row r="91" spans="1:69" ht="26.25" customHeight="1" x14ac:dyDescent="0.2">
      <c r="A91" s="28"/>
      <c r="B91" s="28"/>
      <c r="C91" s="29"/>
      <c r="D91" s="30"/>
      <c r="E91" s="30"/>
      <c r="F91" s="31"/>
      <c r="G91" s="144" t="s">
        <v>436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6"/>
      <c r="T91" s="69" t="s">
        <v>96</v>
      </c>
      <c r="U91" s="125"/>
      <c r="V91" s="125"/>
      <c r="W91" s="125"/>
      <c r="X91" s="126"/>
      <c r="Y91" s="69"/>
      <c r="Z91" s="125"/>
      <c r="AA91" s="125"/>
      <c r="AB91" s="125"/>
      <c r="AC91" s="125"/>
      <c r="AD91" s="125"/>
      <c r="AE91" s="125"/>
      <c r="AF91" s="125"/>
      <c r="AG91" s="125"/>
      <c r="AH91" s="126"/>
      <c r="AI91" s="27">
        <v>1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27">
        <v>1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18">
        <f t="shared" si="6"/>
        <v>0</v>
      </c>
      <c r="BD91" s="18"/>
      <c r="BE91" s="18"/>
      <c r="BF91" s="18"/>
      <c r="BG91" s="18"/>
      <c r="BH91" s="18"/>
      <c r="BI91" s="18"/>
      <c r="BJ91" s="18"/>
      <c r="BK91" s="18"/>
      <c r="BL91" s="18"/>
      <c r="BM91" s="12"/>
      <c r="BN91" s="12"/>
      <c r="BO91" s="12"/>
      <c r="BP91" s="12"/>
      <c r="BQ91" s="12"/>
    </row>
    <row r="92" spans="1:69" ht="15.75" x14ac:dyDescent="0.2">
      <c r="A92" s="28"/>
      <c r="B92" s="28"/>
      <c r="C92" s="29"/>
      <c r="D92" s="30"/>
      <c r="E92" s="30"/>
      <c r="F92" s="31"/>
      <c r="G92" s="144" t="s">
        <v>437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6"/>
      <c r="T92" s="69" t="s">
        <v>448</v>
      </c>
      <c r="U92" s="125"/>
      <c r="V92" s="125"/>
      <c r="W92" s="125"/>
      <c r="X92" s="126"/>
      <c r="Y92" s="69"/>
      <c r="Z92" s="125"/>
      <c r="AA92" s="125"/>
      <c r="AB92" s="125"/>
      <c r="AC92" s="125"/>
      <c r="AD92" s="125"/>
      <c r="AE92" s="125"/>
      <c r="AF92" s="125"/>
      <c r="AG92" s="125"/>
      <c r="AH92" s="126"/>
      <c r="AI92" s="27">
        <v>580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27">
        <v>580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18">
        <f t="shared" si="6"/>
        <v>0</v>
      </c>
      <c r="BD92" s="18"/>
      <c r="BE92" s="18"/>
      <c r="BF92" s="18"/>
      <c r="BG92" s="18"/>
      <c r="BH92" s="18"/>
      <c r="BI92" s="18"/>
      <c r="BJ92" s="18"/>
      <c r="BK92" s="18"/>
      <c r="BL92" s="18"/>
      <c r="BM92" s="12"/>
      <c r="BN92" s="12"/>
      <c r="BO92" s="12"/>
      <c r="BP92" s="12"/>
      <c r="BQ92" s="12"/>
    </row>
    <row r="93" spans="1:69" ht="15.75" x14ac:dyDescent="0.2">
      <c r="A93" s="28"/>
      <c r="B93" s="28"/>
      <c r="C93" s="29"/>
      <c r="D93" s="30"/>
      <c r="E93" s="30"/>
      <c r="F93" s="31"/>
      <c r="G93" s="147" t="s">
        <v>354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9"/>
      <c r="T93" s="69"/>
      <c r="U93" s="125"/>
      <c r="V93" s="125"/>
      <c r="W93" s="125"/>
      <c r="X93" s="126"/>
      <c r="Y93" s="69"/>
      <c r="Z93" s="125"/>
      <c r="AA93" s="125"/>
      <c r="AB93" s="125"/>
      <c r="AC93" s="125"/>
      <c r="AD93" s="125"/>
      <c r="AE93" s="125"/>
      <c r="AF93" s="125"/>
      <c r="AG93" s="125"/>
      <c r="AH93" s="126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2"/>
      <c r="BN93" s="12"/>
      <c r="BO93" s="12"/>
      <c r="BP93" s="12"/>
      <c r="BQ93" s="12"/>
    </row>
    <row r="94" spans="1:69" ht="15.75" x14ac:dyDescent="0.2">
      <c r="A94" s="28"/>
      <c r="B94" s="28"/>
      <c r="C94" s="29"/>
      <c r="D94" s="30"/>
      <c r="E94" s="30"/>
      <c r="F94" s="31"/>
      <c r="G94" s="144" t="s">
        <v>438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6"/>
      <c r="T94" s="69" t="s">
        <v>105</v>
      </c>
      <c r="U94" s="125"/>
      <c r="V94" s="125"/>
      <c r="W94" s="125"/>
      <c r="X94" s="126"/>
      <c r="Y94" s="69" t="s">
        <v>102</v>
      </c>
      <c r="Z94" s="125"/>
      <c r="AA94" s="125"/>
      <c r="AB94" s="125"/>
      <c r="AC94" s="125"/>
      <c r="AD94" s="125"/>
      <c r="AE94" s="125"/>
      <c r="AF94" s="125"/>
      <c r="AG94" s="125"/>
      <c r="AH94" s="126"/>
      <c r="AI94" s="27">
        <f>AI89/AI91</f>
        <v>3000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27">
        <f>AS89/AS91</f>
        <v>2387.00315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18">
        <f t="shared" si="6"/>
        <v>-612.99684999999999</v>
      </c>
      <c r="BD94" s="18"/>
      <c r="BE94" s="18"/>
      <c r="BF94" s="18"/>
      <c r="BG94" s="18"/>
      <c r="BH94" s="18"/>
      <c r="BI94" s="18"/>
      <c r="BJ94" s="18"/>
      <c r="BK94" s="18"/>
      <c r="BL94" s="18"/>
      <c r="BM94" s="12"/>
      <c r="BN94" s="12"/>
      <c r="BO94" s="12"/>
      <c r="BP94" s="12"/>
      <c r="BQ94" s="12"/>
    </row>
    <row r="95" spans="1:69" ht="15.75" x14ac:dyDescent="0.2">
      <c r="A95" s="28"/>
      <c r="B95" s="28"/>
      <c r="C95" s="29"/>
      <c r="D95" s="30"/>
      <c r="E95" s="30"/>
      <c r="F95" s="31"/>
      <c r="G95" s="144" t="s">
        <v>439</v>
      </c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T95" s="69" t="s">
        <v>105</v>
      </c>
      <c r="U95" s="125"/>
      <c r="V95" s="125"/>
      <c r="W95" s="125"/>
      <c r="X95" s="126"/>
      <c r="Y95" s="69" t="s">
        <v>102</v>
      </c>
      <c r="Z95" s="125"/>
      <c r="AA95" s="125"/>
      <c r="AB95" s="125"/>
      <c r="AC95" s="125"/>
      <c r="AD95" s="125"/>
      <c r="AE95" s="125"/>
      <c r="AF95" s="125"/>
      <c r="AG95" s="125"/>
      <c r="AH95" s="126"/>
      <c r="AI95" s="27">
        <f>AI89/AI92</f>
        <v>5.1724137931034484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27">
        <f>AS89/AS92</f>
        <v>4.1155226724137934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18">
        <f t="shared" si="6"/>
        <v>-1.056891120689655</v>
      </c>
      <c r="BD95" s="18"/>
      <c r="BE95" s="18"/>
      <c r="BF95" s="18"/>
      <c r="BG95" s="18"/>
      <c r="BH95" s="18"/>
      <c r="BI95" s="18"/>
      <c r="BJ95" s="18"/>
      <c r="BK95" s="18"/>
      <c r="BL95" s="18"/>
      <c r="BM95" s="12"/>
      <c r="BN95" s="12"/>
      <c r="BO95" s="12"/>
      <c r="BP95" s="12"/>
      <c r="BQ95" s="12"/>
    </row>
    <row r="96" spans="1:69" ht="15.75" x14ac:dyDescent="0.2">
      <c r="A96" s="28"/>
      <c r="B96" s="28"/>
      <c r="C96" s="29"/>
      <c r="D96" s="30"/>
      <c r="E96" s="30"/>
      <c r="F96" s="31"/>
      <c r="G96" s="147" t="s">
        <v>426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9"/>
      <c r="T96" s="69"/>
      <c r="U96" s="125"/>
      <c r="V96" s="125"/>
      <c r="W96" s="125"/>
      <c r="X96" s="126"/>
      <c r="Y96" s="69"/>
      <c r="Z96" s="125"/>
      <c r="AA96" s="125"/>
      <c r="AB96" s="125"/>
      <c r="AC96" s="125"/>
      <c r="AD96" s="125"/>
      <c r="AE96" s="125"/>
      <c r="AF96" s="125"/>
      <c r="AG96" s="125"/>
      <c r="AH96" s="1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2"/>
      <c r="BN96" s="12"/>
      <c r="BO96" s="12"/>
      <c r="BP96" s="12"/>
      <c r="BQ96" s="12"/>
    </row>
    <row r="97" spans="1:69" ht="15.75" x14ac:dyDescent="0.2">
      <c r="A97" s="28"/>
      <c r="B97" s="28"/>
      <c r="C97" s="29"/>
      <c r="D97" s="30"/>
      <c r="E97" s="30"/>
      <c r="F97" s="31"/>
      <c r="G97" s="144" t="s">
        <v>440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6"/>
      <c r="T97" s="69" t="s">
        <v>445</v>
      </c>
      <c r="U97" s="125"/>
      <c r="V97" s="125"/>
      <c r="W97" s="125"/>
      <c r="X97" s="126"/>
      <c r="Y97" s="69" t="s">
        <v>446</v>
      </c>
      <c r="Z97" s="125"/>
      <c r="AA97" s="125"/>
      <c r="AB97" s="125"/>
      <c r="AC97" s="125"/>
      <c r="AD97" s="125"/>
      <c r="AE97" s="125"/>
      <c r="AF97" s="125"/>
      <c r="AG97" s="125"/>
      <c r="AH97" s="126"/>
      <c r="AI97" s="27">
        <v>95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27">
        <v>95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18">
        <f t="shared" si="6"/>
        <v>0</v>
      </c>
      <c r="BD97" s="18"/>
      <c r="BE97" s="18"/>
      <c r="BF97" s="18"/>
      <c r="BG97" s="18"/>
      <c r="BH97" s="18"/>
      <c r="BI97" s="18"/>
      <c r="BJ97" s="18"/>
      <c r="BK97" s="18"/>
      <c r="BL97" s="18"/>
      <c r="BM97" s="12"/>
      <c r="BN97" s="12"/>
      <c r="BO97" s="12"/>
      <c r="BP97" s="12"/>
      <c r="BQ97" s="12"/>
    </row>
    <row r="98" spans="1:69" ht="45" customHeight="1" x14ac:dyDescent="0.2">
      <c r="A98" s="28"/>
      <c r="B98" s="28"/>
      <c r="C98" s="29"/>
      <c r="D98" s="30"/>
      <c r="E98" s="30"/>
      <c r="F98" s="31"/>
      <c r="G98" s="69" t="s">
        <v>420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6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2"/>
      <c r="BN98" s="12"/>
      <c r="BO98" s="12"/>
      <c r="BP98" s="12"/>
      <c r="BQ98" s="12"/>
    </row>
    <row r="99" spans="1:69" ht="15.75" x14ac:dyDescent="0.2">
      <c r="A99" s="28"/>
      <c r="B99" s="28"/>
      <c r="C99" s="29"/>
      <c r="D99" s="30"/>
      <c r="E99" s="30"/>
      <c r="F99" s="31"/>
      <c r="G99" s="147" t="s">
        <v>349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9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2"/>
      <c r="BN99" s="12"/>
      <c r="BO99" s="12"/>
      <c r="BP99" s="12"/>
      <c r="BQ99" s="12"/>
    </row>
    <row r="100" spans="1:69" ht="15.75" x14ac:dyDescent="0.2">
      <c r="A100" s="28"/>
      <c r="B100" s="28"/>
      <c r="C100" s="29"/>
      <c r="D100" s="30"/>
      <c r="E100" s="30"/>
      <c r="F100" s="31"/>
      <c r="G100" s="144" t="s">
        <v>435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6"/>
      <c r="T100" s="69" t="s">
        <v>105</v>
      </c>
      <c r="U100" s="125"/>
      <c r="V100" s="125"/>
      <c r="W100" s="125"/>
      <c r="X100" s="126"/>
      <c r="Y100" s="69" t="s">
        <v>162</v>
      </c>
      <c r="Z100" s="125"/>
      <c r="AA100" s="125"/>
      <c r="AB100" s="125"/>
      <c r="AC100" s="125"/>
      <c r="AD100" s="125"/>
      <c r="AE100" s="125"/>
      <c r="AF100" s="125"/>
      <c r="AG100" s="125"/>
      <c r="AH100" s="126"/>
      <c r="AI100" s="27">
        <v>254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27">
        <v>187.36573999999999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18">
        <f t="shared" si="6"/>
        <v>-66.634260000000012</v>
      </c>
      <c r="BD100" s="18"/>
      <c r="BE100" s="18"/>
      <c r="BF100" s="18"/>
      <c r="BG100" s="18"/>
      <c r="BH100" s="18"/>
      <c r="BI100" s="18"/>
      <c r="BJ100" s="18"/>
      <c r="BK100" s="18"/>
      <c r="BL100" s="18"/>
      <c r="BM100" s="12"/>
      <c r="BN100" s="12"/>
      <c r="BO100" s="12"/>
      <c r="BP100" s="12"/>
      <c r="BQ100" s="12"/>
    </row>
    <row r="101" spans="1:69" ht="15.75" customHeight="1" x14ac:dyDescent="0.2">
      <c r="A101" s="19"/>
      <c r="B101" s="19"/>
      <c r="C101" s="20"/>
      <c r="D101" s="21"/>
      <c r="E101" s="21"/>
      <c r="F101" s="22"/>
      <c r="G101" s="147" t="s">
        <v>351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9"/>
      <c r="T101" s="69"/>
      <c r="U101" s="125"/>
      <c r="V101" s="125"/>
      <c r="W101" s="125"/>
      <c r="X101" s="126"/>
      <c r="Y101" s="69"/>
      <c r="Z101" s="125"/>
      <c r="AA101" s="125"/>
      <c r="AB101" s="125"/>
      <c r="AC101" s="125"/>
      <c r="AD101" s="125"/>
      <c r="AE101" s="125"/>
      <c r="AF101" s="125"/>
      <c r="AG101" s="125"/>
      <c r="AH101" s="1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1"/>
      <c r="BN101" s="1"/>
      <c r="BO101" s="1"/>
      <c r="BP101" s="1"/>
      <c r="BQ101" s="1"/>
    </row>
    <row r="102" spans="1:69" ht="33" customHeight="1" x14ac:dyDescent="0.2">
      <c r="A102" s="19"/>
      <c r="B102" s="19"/>
      <c r="C102" s="20"/>
      <c r="D102" s="21"/>
      <c r="E102" s="21"/>
      <c r="F102" s="22"/>
      <c r="G102" s="144" t="s">
        <v>441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  <c r="T102" s="69" t="s">
        <v>96</v>
      </c>
      <c r="U102" s="125"/>
      <c r="V102" s="125"/>
      <c r="W102" s="125"/>
      <c r="X102" s="126"/>
      <c r="Y102" s="69"/>
      <c r="Z102" s="125"/>
      <c r="AA102" s="125"/>
      <c r="AB102" s="125"/>
      <c r="AC102" s="125"/>
      <c r="AD102" s="125"/>
      <c r="AE102" s="125"/>
      <c r="AF102" s="125"/>
      <c r="AG102" s="125"/>
      <c r="AH102" s="126"/>
      <c r="AI102" s="27">
        <v>1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27">
        <v>1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27">
        <f t="shared" ref="BC102:BC123" si="7">AS102-AI102</f>
        <v>0</v>
      </c>
      <c r="BD102" s="27"/>
      <c r="BE102" s="27"/>
      <c r="BF102" s="27"/>
      <c r="BG102" s="27"/>
      <c r="BH102" s="27"/>
      <c r="BI102" s="27"/>
      <c r="BJ102" s="27"/>
      <c r="BK102" s="27"/>
      <c r="BL102" s="27"/>
      <c r="BM102" s="1"/>
      <c r="BN102" s="1"/>
      <c r="BO102" s="1"/>
      <c r="BP102" s="1"/>
      <c r="BQ102" s="1"/>
    </row>
    <row r="103" spans="1:69" ht="18.75" customHeight="1" x14ac:dyDescent="0.2">
      <c r="A103" s="19"/>
      <c r="B103" s="19"/>
      <c r="C103" s="20"/>
      <c r="D103" s="21"/>
      <c r="E103" s="21"/>
      <c r="F103" s="22"/>
      <c r="G103" s="144" t="s">
        <v>442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6"/>
      <c r="T103" s="69" t="s">
        <v>96</v>
      </c>
      <c r="U103" s="125"/>
      <c r="V103" s="125"/>
      <c r="W103" s="125"/>
      <c r="X103" s="126"/>
      <c r="Y103" s="69" t="s">
        <v>446</v>
      </c>
      <c r="Z103" s="125"/>
      <c r="AA103" s="125"/>
      <c r="AB103" s="125"/>
      <c r="AC103" s="125"/>
      <c r="AD103" s="125"/>
      <c r="AE103" s="125"/>
      <c r="AF103" s="125"/>
      <c r="AG103" s="125"/>
      <c r="AH103" s="126"/>
      <c r="AI103" s="27">
        <v>15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27">
        <v>15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27">
        <f t="shared" si="7"/>
        <v>0</v>
      </c>
      <c r="BD103" s="27"/>
      <c r="BE103" s="27"/>
      <c r="BF103" s="27"/>
      <c r="BG103" s="27"/>
      <c r="BH103" s="27"/>
      <c r="BI103" s="27"/>
      <c r="BJ103" s="27"/>
      <c r="BK103" s="27"/>
      <c r="BL103" s="27"/>
      <c r="BM103" s="1"/>
      <c r="BN103" s="1"/>
      <c r="BO103" s="1"/>
      <c r="BP103" s="1"/>
      <c r="BQ103" s="1"/>
    </row>
    <row r="104" spans="1:69" ht="21" customHeight="1" x14ac:dyDescent="0.2">
      <c r="A104" s="19"/>
      <c r="B104" s="19"/>
      <c r="C104" s="20"/>
      <c r="D104" s="21"/>
      <c r="E104" s="21"/>
      <c r="F104" s="22"/>
      <c r="G104" s="147" t="s">
        <v>354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9"/>
      <c r="T104" s="69"/>
      <c r="U104" s="125"/>
      <c r="V104" s="125"/>
      <c r="W104" s="125"/>
      <c r="X104" s="126"/>
      <c r="Y104" s="69"/>
      <c r="Z104" s="125"/>
      <c r="AA104" s="125"/>
      <c r="AB104" s="125"/>
      <c r="AC104" s="125"/>
      <c r="AD104" s="125"/>
      <c r="AE104" s="125"/>
      <c r="AF104" s="125"/>
      <c r="AG104" s="125"/>
      <c r="AH104" s="1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1"/>
      <c r="BN104" s="1"/>
      <c r="BO104" s="1"/>
      <c r="BP104" s="1"/>
      <c r="BQ104" s="1"/>
    </row>
    <row r="105" spans="1:69" ht="24" customHeight="1" x14ac:dyDescent="0.2">
      <c r="A105" s="19"/>
      <c r="B105" s="19"/>
      <c r="C105" s="20"/>
      <c r="D105" s="21"/>
      <c r="E105" s="21"/>
      <c r="F105" s="22"/>
      <c r="G105" s="144" t="s">
        <v>438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6"/>
      <c r="T105" s="69" t="s">
        <v>105</v>
      </c>
      <c r="U105" s="125"/>
      <c r="V105" s="125"/>
      <c r="W105" s="125"/>
      <c r="X105" s="126"/>
      <c r="Y105" s="69" t="s">
        <v>102</v>
      </c>
      <c r="Z105" s="125"/>
      <c r="AA105" s="125"/>
      <c r="AB105" s="125"/>
      <c r="AC105" s="125"/>
      <c r="AD105" s="125"/>
      <c r="AE105" s="125"/>
      <c r="AF105" s="125"/>
      <c r="AG105" s="125"/>
      <c r="AH105" s="126"/>
      <c r="AI105" s="27">
        <f>AI100/AI102</f>
        <v>254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27">
        <f>AS100/AS102</f>
        <v>187.36573999999999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27">
        <f t="shared" si="7"/>
        <v>-66.634260000000012</v>
      </c>
      <c r="BD105" s="27"/>
      <c r="BE105" s="27"/>
      <c r="BF105" s="27"/>
      <c r="BG105" s="27"/>
      <c r="BH105" s="27"/>
      <c r="BI105" s="27"/>
      <c r="BJ105" s="27"/>
      <c r="BK105" s="27"/>
      <c r="BL105" s="27"/>
      <c r="BM105" s="1"/>
      <c r="BN105" s="1"/>
      <c r="BO105" s="1"/>
      <c r="BP105" s="1"/>
      <c r="BQ105" s="1"/>
    </row>
    <row r="106" spans="1:69" ht="19.5" customHeight="1" x14ac:dyDescent="0.2">
      <c r="A106" s="19"/>
      <c r="B106" s="19"/>
      <c r="C106" s="20"/>
      <c r="D106" s="21"/>
      <c r="E106" s="21"/>
      <c r="F106" s="22"/>
      <c r="G106" s="144" t="s">
        <v>443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6"/>
      <c r="T106" s="69" t="s">
        <v>105</v>
      </c>
      <c r="U106" s="125"/>
      <c r="V106" s="125"/>
      <c r="W106" s="125"/>
      <c r="X106" s="126"/>
      <c r="Y106" s="69" t="s">
        <v>102</v>
      </c>
      <c r="Z106" s="125"/>
      <c r="AA106" s="125"/>
      <c r="AB106" s="125"/>
      <c r="AC106" s="125"/>
      <c r="AD106" s="125"/>
      <c r="AE106" s="125"/>
      <c r="AF106" s="125"/>
      <c r="AG106" s="125"/>
      <c r="AH106" s="126"/>
      <c r="AI106" s="27">
        <f>AI100/AI103</f>
        <v>16.933333333333334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27">
        <f>AS100/AS103</f>
        <v>12.491049333333333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27">
        <f t="shared" si="7"/>
        <v>-4.4422840000000008</v>
      </c>
      <c r="BD106" s="27"/>
      <c r="BE106" s="27"/>
      <c r="BF106" s="27"/>
      <c r="BG106" s="27"/>
      <c r="BH106" s="27"/>
      <c r="BI106" s="27"/>
      <c r="BJ106" s="27"/>
      <c r="BK106" s="27"/>
      <c r="BL106" s="27"/>
      <c r="BM106" s="1"/>
      <c r="BN106" s="1"/>
      <c r="BO106" s="1"/>
      <c r="BP106" s="1"/>
      <c r="BQ106" s="1"/>
    </row>
    <row r="107" spans="1:69" ht="18.75" customHeight="1" x14ac:dyDescent="0.2">
      <c r="A107" s="19"/>
      <c r="B107" s="19"/>
      <c r="C107" s="20"/>
      <c r="D107" s="21"/>
      <c r="E107" s="21"/>
      <c r="F107" s="22"/>
      <c r="G107" s="147" t="s">
        <v>426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9"/>
      <c r="T107" s="69"/>
      <c r="U107" s="125"/>
      <c r="V107" s="125"/>
      <c r="W107" s="125"/>
      <c r="X107" s="126"/>
      <c r="Y107" s="69"/>
      <c r="Z107" s="125"/>
      <c r="AA107" s="125"/>
      <c r="AB107" s="125"/>
      <c r="AC107" s="125"/>
      <c r="AD107" s="125"/>
      <c r="AE107" s="125"/>
      <c r="AF107" s="125"/>
      <c r="AG107" s="125"/>
      <c r="AH107" s="1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1"/>
      <c r="BN107" s="1"/>
      <c r="BO107" s="1"/>
      <c r="BP107" s="1"/>
      <c r="BQ107" s="1"/>
    </row>
    <row r="108" spans="1:69" ht="19.5" customHeight="1" x14ac:dyDescent="0.2">
      <c r="A108" s="19"/>
      <c r="B108" s="19"/>
      <c r="C108" s="20"/>
      <c r="D108" s="21"/>
      <c r="E108" s="21"/>
      <c r="F108" s="22"/>
      <c r="G108" s="144" t="s">
        <v>440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6"/>
      <c r="T108" s="69" t="s">
        <v>445</v>
      </c>
      <c r="U108" s="125"/>
      <c r="V108" s="125"/>
      <c r="W108" s="125"/>
      <c r="X108" s="126"/>
      <c r="Y108" s="69" t="s">
        <v>446</v>
      </c>
      <c r="Z108" s="125"/>
      <c r="AA108" s="125"/>
      <c r="AB108" s="125"/>
      <c r="AC108" s="125"/>
      <c r="AD108" s="125"/>
      <c r="AE108" s="125"/>
      <c r="AF108" s="125"/>
      <c r="AG108" s="125"/>
      <c r="AH108" s="126"/>
      <c r="AI108" s="27">
        <v>100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27">
        <v>100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27">
        <f t="shared" si="7"/>
        <v>0</v>
      </c>
      <c r="BD108" s="27"/>
      <c r="BE108" s="27"/>
      <c r="BF108" s="27"/>
      <c r="BG108" s="27"/>
      <c r="BH108" s="27"/>
      <c r="BI108" s="27"/>
      <c r="BJ108" s="27"/>
      <c r="BK108" s="27"/>
      <c r="BL108" s="27"/>
      <c r="BM108" s="1"/>
      <c r="BN108" s="1"/>
      <c r="BO108" s="1"/>
      <c r="BP108" s="1"/>
      <c r="BQ108" s="1"/>
    </row>
    <row r="109" spans="1:69" ht="15.75" hidden="1" x14ac:dyDescent="0.2">
      <c r="A109" s="19"/>
      <c r="B109" s="19"/>
      <c r="C109" s="20" t="s">
        <v>146</v>
      </c>
      <c r="D109" s="21"/>
      <c r="E109" s="21"/>
      <c r="F109" s="22"/>
      <c r="G109" s="23" t="s">
        <v>158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3"/>
      <c r="T109" s="26" t="s">
        <v>96</v>
      </c>
      <c r="U109" s="26"/>
      <c r="V109" s="26"/>
      <c r="W109" s="26"/>
      <c r="X109" s="26"/>
      <c r="Y109" s="23" t="s">
        <v>159</v>
      </c>
      <c r="Z109" s="92"/>
      <c r="AA109" s="92"/>
      <c r="AB109" s="92"/>
      <c r="AC109" s="92"/>
      <c r="AD109" s="92"/>
      <c r="AE109" s="92"/>
      <c r="AF109" s="92"/>
      <c r="AG109" s="92"/>
      <c r="AH109" s="93"/>
      <c r="AI109" s="27">
        <v>1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27">
        <v>1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27">
        <f t="shared" si="7"/>
        <v>0</v>
      </c>
      <c r="BD109" s="27"/>
      <c r="BE109" s="27"/>
      <c r="BF109" s="27"/>
      <c r="BG109" s="27"/>
      <c r="BH109" s="27"/>
      <c r="BI109" s="27"/>
      <c r="BJ109" s="27"/>
      <c r="BK109" s="27"/>
      <c r="BL109" s="27"/>
      <c r="BM109" s="1"/>
      <c r="BN109" s="1"/>
      <c r="BO109" s="1"/>
      <c r="BP109" s="1"/>
      <c r="BQ109" s="1"/>
    </row>
    <row r="110" spans="1:69" ht="15.75" hidden="1" x14ac:dyDescent="0.2">
      <c r="A110" s="19"/>
      <c r="B110" s="19"/>
      <c r="C110" s="20" t="s">
        <v>146</v>
      </c>
      <c r="D110" s="21"/>
      <c r="E110" s="21"/>
      <c r="F110" s="22"/>
      <c r="G110" s="23" t="s">
        <v>160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3"/>
      <c r="T110" s="26" t="s">
        <v>96</v>
      </c>
      <c r="U110" s="26"/>
      <c r="V110" s="26"/>
      <c r="W110" s="26"/>
      <c r="X110" s="26"/>
      <c r="Y110" s="23" t="s">
        <v>159</v>
      </c>
      <c r="Z110" s="92"/>
      <c r="AA110" s="92"/>
      <c r="AB110" s="92"/>
      <c r="AC110" s="92"/>
      <c r="AD110" s="92"/>
      <c r="AE110" s="92"/>
      <c r="AF110" s="92"/>
      <c r="AG110" s="92"/>
      <c r="AH110" s="93"/>
      <c r="AI110" s="27">
        <v>4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27">
        <v>4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27">
        <f t="shared" si="7"/>
        <v>0</v>
      </c>
      <c r="BD110" s="27"/>
      <c r="BE110" s="27"/>
      <c r="BF110" s="27"/>
      <c r="BG110" s="27"/>
      <c r="BH110" s="27"/>
      <c r="BI110" s="27"/>
      <c r="BJ110" s="27"/>
      <c r="BK110" s="27"/>
      <c r="BL110" s="27"/>
      <c r="BM110" s="1"/>
      <c r="BN110" s="1"/>
      <c r="BO110" s="1"/>
      <c r="BP110" s="1"/>
      <c r="BQ110" s="1"/>
    </row>
    <row r="111" spans="1:69" ht="15.75" hidden="1" x14ac:dyDescent="0.2">
      <c r="A111" s="19"/>
      <c r="B111" s="19"/>
      <c r="C111" s="20" t="s">
        <v>146</v>
      </c>
      <c r="D111" s="21"/>
      <c r="E111" s="21"/>
      <c r="F111" s="22"/>
      <c r="G111" s="23" t="s">
        <v>161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3"/>
      <c r="T111" s="26" t="s">
        <v>105</v>
      </c>
      <c r="U111" s="26"/>
      <c r="V111" s="26"/>
      <c r="W111" s="26"/>
      <c r="X111" s="26"/>
      <c r="Y111" s="23" t="s">
        <v>162</v>
      </c>
      <c r="Z111" s="92"/>
      <c r="AA111" s="92"/>
      <c r="AB111" s="92"/>
      <c r="AC111" s="92"/>
      <c r="AD111" s="92"/>
      <c r="AE111" s="92"/>
      <c r="AF111" s="92"/>
      <c r="AG111" s="92"/>
      <c r="AH111" s="93"/>
      <c r="AI111" s="27">
        <f>AI112+AI113</f>
        <v>254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27">
        <f>AS112+AS113</f>
        <v>187.36573999999999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27">
        <f t="shared" si="7"/>
        <v>-66.634260000000012</v>
      </c>
      <c r="BD111" s="27"/>
      <c r="BE111" s="27"/>
      <c r="BF111" s="27"/>
      <c r="BG111" s="27"/>
      <c r="BH111" s="27"/>
      <c r="BI111" s="27"/>
      <c r="BJ111" s="27"/>
      <c r="BK111" s="27"/>
      <c r="BL111" s="27"/>
      <c r="BM111" s="1"/>
      <c r="BN111" s="1"/>
      <c r="BO111" s="1"/>
      <c r="BP111" s="1"/>
      <c r="BQ111" s="1"/>
    </row>
    <row r="112" spans="1:69" ht="15.75" hidden="1" x14ac:dyDescent="0.2">
      <c r="A112" s="19"/>
      <c r="B112" s="19"/>
      <c r="C112" s="20" t="s">
        <v>146</v>
      </c>
      <c r="D112" s="21"/>
      <c r="E112" s="21"/>
      <c r="F112" s="22"/>
      <c r="G112" s="23" t="s">
        <v>163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3"/>
      <c r="T112" s="26" t="s">
        <v>105</v>
      </c>
      <c r="U112" s="26"/>
      <c r="V112" s="26"/>
      <c r="W112" s="26"/>
      <c r="X112" s="26"/>
      <c r="Y112" s="23" t="s">
        <v>162</v>
      </c>
      <c r="Z112" s="92"/>
      <c r="AA112" s="92"/>
      <c r="AB112" s="92"/>
      <c r="AC112" s="92"/>
      <c r="AD112" s="92"/>
      <c r="AE112" s="92"/>
      <c r="AF112" s="92"/>
      <c r="AG112" s="92"/>
      <c r="AH112" s="93"/>
      <c r="AI112" s="27">
        <f>AA38</f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27">
        <f>AM38</f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27">
        <f t="shared" si="7"/>
        <v>0</v>
      </c>
      <c r="BD112" s="27"/>
      <c r="BE112" s="27"/>
      <c r="BF112" s="27"/>
      <c r="BG112" s="27"/>
      <c r="BH112" s="27"/>
      <c r="BI112" s="27"/>
      <c r="BJ112" s="27"/>
      <c r="BK112" s="27"/>
      <c r="BL112" s="27"/>
      <c r="BM112" s="1"/>
      <c r="BN112" s="1"/>
      <c r="BO112" s="1"/>
      <c r="BP112" s="1"/>
      <c r="BQ112" s="1"/>
    </row>
    <row r="113" spans="1:69" ht="15.75" hidden="1" x14ac:dyDescent="0.2">
      <c r="A113" s="19"/>
      <c r="B113" s="19"/>
      <c r="C113" s="20" t="s">
        <v>146</v>
      </c>
      <c r="D113" s="21"/>
      <c r="E113" s="21"/>
      <c r="F113" s="22"/>
      <c r="G113" s="23" t="s">
        <v>164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3"/>
      <c r="T113" s="26" t="s">
        <v>105</v>
      </c>
      <c r="U113" s="26"/>
      <c r="V113" s="26"/>
      <c r="W113" s="26"/>
      <c r="X113" s="26"/>
      <c r="Y113" s="23" t="s">
        <v>162</v>
      </c>
      <c r="Z113" s="92"/>
      <c r="AA113" s="92"/>
      <c r="AB113" s="92"/>
      <c r="AC113" s="92"/>
      <c r="AD113" s="92"/>
      <c r="AE113" s="92"/>
      <c r="AF113" s="92"/>
      <c r="AG113" s="92"/>
      <c r="AH113" s="93"/>
      <c r="AI113" s="27">
        <f>AE38</f>
        <v>254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27">
        <f>AQ38</f>
        <v>187.36573999999999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27">
        <f t="shared" si="7"/>
        <v>-66.634260000000012</v>
      </c>
      <c r="BD113" s="27"/>
      <c r="BE113" s="27"/>
      <c r="BF113" s="27"/>
      <c r="BG113" s="27"/>
      <c r="BH113" s="27"/>
      <c r="BI113" s="27"/>
      <c r="BJ113" s="27"/>
      <c r="BK113" s="27"/>
      <c r="BL113" s="27"/>
      <c r="BM113" s="1"/>
      <c r="BN113" s="1"/>
      <c r="BO113" s="1"/>
      <c r="BP113" s="1"/>
      <c r="BQ113" s="1"/>
    </row>
    <row r="114" spans="1:69" ht="15.75" hidden="1" x14ac:dyDescent="0.2">
      <c r="A114" s="28"/>
      <c r="B114" s="28"/>
      <c r="C114" s="29" t="s">
        <v>146</v>
      </c>
      <c r="D114" s="30"/>
      <c r="E114" s="30"/>
      <c r="F114" s="31"/>
      <c r="G114" s="32" t="s">
        <v>94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4"/>
      <c r="T114" s="35"/>
      <c r="U114" s="35"/>
      <c r="V114" s="35"/>
      <c r="W114" s="35"/>
      <c r="X114" s="35"/>
      <c r="Y114" s="32"/>
      <c r="Z114" s="33"/>
      <c r="AA114" s="33"/>
      <c r="AB114" s="33"/>
      <c r="AC114" s="33"/>
      <c r="AD114" s="33"/>
      <c r="AE114" s="33"/>
      <c r="AF114" s="33"/>
      <c r="AG114" s="33"/>
      <c r="AH114" s="34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>
        <f t="shared" si="7"/>
        <v>0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2"/>
      <c r="BN114" s="12"/>
      <c r="BO114" s="12"/>
      <c r="BP114" s="12"/>
      <c r="BQ114" s="12"/>
    </row>
    <row r="115" spans="1:69" ht="15.75" hidden="1" x14ac:dyDescent="0.2">
      <c r="A115" s="19"/>
      <c r="B115" s="19"/>
      <c r="C115" s="20" t="s">
        <v>146</v>
      </c>
      <c r="D115" s="21"/>
      <c r="E115" s="21"/>
      <c r="F115" s="22"/>
      <c r="G115" s="23" t="s">
        <v>165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3"/>
      <c r="T115" s="26" t="s">
        <v>92</v>
      </c>
      <c r="U115" s="26"/>
      <c r="V115" s="26"/>
      <c r="W115" s="26"/>
      <c r="X115" s="26"/>
      <c r="Y115" s="23" t="s">
        <v>102</v>
      </c>
      <c r="Z115" s="92"/>
      <c r="AA115" s="92"/>
      <c r="AB115" s="92"/>
      <c r="AC115" s="92"/>
      <c r="AD115" s="92"/>
      <c r="AE115" s="92"/>
      <c r="AF115" s="92"/>
      <c r="AG115" s="92"/>
      <c r="AH115" s="93"/>
      <c r="AI115" s="27">
        <v>165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27">
        <v>160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27">
        <f t="shared" si="7"/>
        <v>-5</v>
      </c>
      <c r="BD115" s="27"/>
      <c r="BE115" s="27"/>
      <c r="BF115" s="27"/>
      <c r="BG115" s="27"/>
      <c r="BH115" s="27"/>
      <c r="BI115" s="27"/>
      <c r="BJ115" s="27"/>
      <c r="BK115" s="27"/>
      <c r="BL115" s="27"/>
      <c r="BM115" s="1"/>
      <c r="BN115" s="1"/>
      <c r="BO115" s="1"/>
      <c r="BP115" s="1"/>
      <c r="BQ115" s="1"/>
    </row>
    <row r="116" spans="1:69" ht="15.75" hidden="1" x14ac:dyDescent="0.2">
      <c r="A116" s="19"/>
      <c r="B116" s="19"/>
      <c r="C116" s="20" t="s">
        <v>146</v>
      </c>
      <c r="D116" s="21"/>
      <c r="E116" s="21"/>
      <c r="F116" s="22"/>
      <c r="G116" s="23" t="s">
        <v>166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3"/>
      <c r="T116" s="26" t="s">
        <v>92</v>
      </c>
      <c r="U116" s="26"/>
      <c r="V116" s="26"/>
      <c r="W116" s="26"/>
      <c r="X116" s="26"/>
      <c r="Y116" s="23" t="s">
        <v>102</v>
      </c>
      <c r="Z116" s="92"/>
      <c r="AA116" s="92"/>
      <c r="AB116" s="92"/>
      <c r="AC116" s="92"/>
      <c r="AD116" s="92"/>
      <c r="AE116" s="92"/>
      <c r="AF116" s="92"/>
      <c r="AG116" s="92"/>
      <c r="AH116" s="93"/>
      <c r="AI116" s="27">
        <v>18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27">
        <v>19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27">
        <f t="shared" si="7"/>
        <v>1</v>
      </c>
      <c r="BD116" s="27"/>
      <c r="BE116" s="27"/>
      <c r="BF116" s="27"/>
      <c r="BG116" s="27"/>
      <c r="BH116" s="27"/>
      <c r="BI116" s="27"/>
      <c r="BJ116" s="27"/>
      <c r="BK116" s="27"/>
      <c r="BL116" s="27"/>
      <c r="BM116" s="1"/>
      <c r="BN116" s="1"/>
      <c r="BO116" s="1"/>
      <c r="BP116" s="1"/>
      <c r="BQ116" s="1"/>
    </row>
    <row r="117" spans="1:69" ht="15.75" hidden="1" x14ac:dyDescent="0.2">
      <c r="A117" s="28"/>
      <c r="B117" s="28"/>
      <c r="C117" s="29" t="s">
        <v>146</v>
      </c>
      <c r="D117" s="30"/>
      <c r="E117" s="30"/>
      <c r="F117" s="31"/>
      <c r="G117" s="32" t="s">
        <v>100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4"/>
      <c r="T117" s="35"/>
      <c r="U117" s="35"/>
      <c r="V117" s="35"/>
      <c r="W117" s="35"/>
      <c r="X117" s="35"/>
      <c r="Y117" s="32"/>
      <c r="Z117" s="33"/>
      <c r="AA117" s="33"/>
      <c r="AB117" s="33"/>
      <c r="AC117" s="33"/>
      <c r="AD117" s="33"/>
      <c r="AE117" s="33"/>
      <c r="AF117" s="33"/>
      <c r="AG117" s="33"/>
      <c r="AH117" s="34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>
        <f t="shared" si="7"/>
        <v>0</v>
      </c>
      <c r="BD117" s="18"/>
      <c r="BE117" s="18"/>
      <c r="BF117" s="18"/>
      <c r="BG117" s="18"/>
      <c r="BH117" s="18"/>
      <c r="BI117" s="18"/>
      <c r="BJ117" s="18"/>
      <c r="BK117" s="18"/>
      <c r="BL117" s="18"/>
      <c r="BM117" s="12"/>
      <c r="BN117" s="12"/>
      <c r="BO117" s="12"/>
      <c r="BP117" s="12"/>
      <c r="BQ117" s="12"/>
    </row>
    <row r="118" spans="1:69" ht="15.75" hidden="1" x14ac:dyDescent="0.2">
      <c r="A118" s="19"/>
      <c r="B118" s="19"/>
      <c r="C118" s="20" t="s">
        <v>146</v>
      </c>
      <c r="D118" s="21"/>
      <c r="E118" s="21"/>
      <c r="F118" s="22"/>
      <c r="G118" s="23" t="s">
        <v>167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3"/>
      <c r="T118" s="26" t="s">
        <v>92</v>
      </c>
      <c r="U118" s="26"/>
      <c r="V118" s="26"/>
      <c r="W118" s="26"/>
      <c r="X118" s="26"/>
      <c r="Y118" s="23" t="s">
        <v>102</v>
      </c>
      <c r="Z118" s="92"/>
      <c r="AA118" s="92"/>
      <c r="AB118" s="92"/>
      <c r="AC118" s="92"/>
      <c r="AD118" s="92"/>
      <c r="AE118" s="92"/>
      <c r="AF118" s="92"/>
      <c r="AG118" s="92"/>
      <c r="AH118" s="93"/>
      <c r="AI118" s="136">
        <f>AI115/AI105</f>
        <v>0.64960629921259838</v>
      </c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>
        <f>AS115/AS105</f>
        <v>0.85394480335625933</v>
      </c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>
        <f t="shared" si="7"/>
        <v>0.20433850414366095</v>
      </c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"/>
      <c r="BN118" s="1"/>
      <c r="BO118" s="1"/>
      <c r="BP118" s="1"/>
      <c r="BQ118" s="1"/>
    </row>
    <row r="119" spans="1:69" ht="15.75" hidden="1" x14ac:dyDescent="0.2">
      <c r="A119" s="19"/>
      <c r="B119" s="19"/>
      <c r="C119" s="20" t="s">
        <v>146</v>
      </c>
      <c r="D119" s="21"/>
      <c r="E119" s="21"/>
      <c r="F119" s="22"/>
      <c r="G119" s="23" t="s">
        <v>168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3"/>
      <c r="T119" s="26" t="s">
        <v>134</v>
      </c>
      <c r="U119" s="26"/>
      <c r="V119" s="26"/>
      <c r="W119" s="26"/>
      <c r="X119" s="26"/>
      <c r="Y119" s="23" t="s">
        <v>102</v>
      </c>
      <c r="Z119" s="92"/>
      <c r="AA119" s="92"/>
      <c r="AB119" s="92"/>
      <c r="AC119" s="92"/>
      <c r="AD119" s="92"/>
      <c r="AE119" s="92"/>
      <c r="AF119" s="92"/>
      <c r="AG119" s="92"/>
      <c r="AH119" s="93"/>
      <c r="AI119" s="27">
        <f>AI111/AI115*1000</f>
        <v>1539.3939393939393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27">
        <f>AS111/AS115*1000</f>
        <v>1171.0358749999998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27">
        <f t="shared" si="7"/>
        <v>-368.35806439393946</v>
      </c>
      <c r="BD119" s="27"/>
      <c r="BE119" s="27"/>
      <c r="BF119" s="27"/>
      <c r="BG119" s="27"/>
      <c r="BH119" s="27"/>
      <c r="BI119" s="27"/>
      <c r="BJ119" s="27"/>
      <c r="BK119" s="27"/>
      <c r="BL119" s="27"/>
      <c r="BM119" s="1"/>
      <c r="BN119" s="1"/>
      <c r="BO119" s="1"/>
      <c r="BP119" s="1"/>
      <c r="BQ119" s="1"/>
    </row>
    <row r="120" spans="1:69" ht="15.75" hidden="1" x14ac:dyDescent="0.2">
      <c r="A120" s="19"/>
      <c r="B120" s="19"/>
      <c r="C120" s="20" t="s">
        <v>146</v>
      </c>
      <c r="D120" s="21"/>
      <c r="E120" s="21"/>
      <c r="F120" s="22"/>
      <c r="G120" s="23" t="s">
        <v>169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3"/>
      <c r="T120" s="26" t="s">
        <v>134</v>
      </c>
      <c r="U120" s="26"/>
      <c r="V120" s="26"/>
      <c r="W120" s="26"/>
      <c r="X120" s="26"/>
      <c r="Y120" s="23" t="s">
        <v>102</v>
      </c>
      <c r="Z120" s="92"/>
      <c r="AA120" s="92"/>
      <c r="AB120" s="92"/>
      <c r="AC120" s="92"/>
      <c r="AD120" s="92"/>
      <c r="AE120" s="92"/>
      <c r="AF120" s="92"/>
      <c r="AG120" s="92"/>
      <c r="AH120" s="93"/>
      <c r="AI120" s="27">
        <f>AI113/AI115*1000</f>
        <v>1539.3939393939393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27">
        <f>AS113/AS115*1000</f>
        <v>1171.0358749999998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27">
        <f t="shared" si="7"/>
        <v>-368.35806439393946</v>
      </c>
      <c r="BD120" s="27"/>
      <c r="BE120" s="27"/>
      <c r="BF120" s="27"/>
      <c r="BG120" s="27"/>
      <c r="BH120" s="27"/>
      <c r="BI120" s="27"/>
      <c r="BJ120" s="27"/>
      <c r="BK120" s="27"/>
      <c r="BL120" s="27"/>
      <c r="BM120" s="1"/>
      <c r="BN120" s="1"/>
      <c r="BO120" s="1"/>
      <c r="BP120" s="1"/>
      <c r="BQ120" s="1"/>
    </row>
    <row r="121" spans="1:69" ht="15.75" hidden="1" x14ac:dyDescent="0.2">
      <c r="A121" s="28"/>
      <c r="B121" s="28"/>
      <c r="C121" s="29" t="s">
        <v>146</v>
      </c>
      <c r="D121" s="30"/>
      <c r="E121" s="30"/>
      <c r="F121" s="31"/>
      <c r="G121" s="32" t="s">
        <v>138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  <c r="T121" s="35"/>
      <c r="U121" s="35"/>
      <c r="V121" s="35"/>
      <c r="W121" s="35"/>
      <c r="X121" s="35"/>
      <c r="Y121" s="32"/>
      <c r="Z121" s="33"/>
      <c r="AA121" s="33"/>
      <c r="AB121" s="33"/>
      <c r="AC121" s="33"/>
      <c r="AD121" s="33"/>
      <c r="AE121" s="33"/>
      <c r="AF121" s="33"/>
      <c r="AG121" s="33"/>
      <c r="AH121" s="34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>
        <f t="shared" si="7"/>
        <v>0</v>
      </c>
      <c r="BD121" s="18"/>
      <c r="BE121" s="18"/>
      <c r="BF121" s="18"/>
      <c r="BG121" s="18"/>
      <c r="BH121" s="18"/>
      <c r="BI121" s="18"/>
      <c r="BJ121" s="18"/>
      <c r="BK121" s="18"/>
      <c r="BL121" s="18"/>
      <c r="BM121" s="12"/>
      <c r="BN121" s="12"/>
      <c r="BO121" s="12"/>
      <c r="BP121" s="12"/>
      <c r="BQ121" s="12"/>
    </row>
    <row r="122" spans="1:69" ht="15.75" hidden="1" x14ac:dyDescent="0.2">
      <c r="A122" s="19"/>
      <c r="B122" s="19"/>
      <c r="C122" s="20" t="s">
        <v>146</v>
      </c>
      <c r="D122" s="21"/>
      <c r="E122" s="21"/>
      <c r="F122" s="22"/>
      <c r="G122" s="23" t="s">
        <v>170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3"/>
      <c r="T122" s="26" t="s">
        <v>141</v>
      </c>
      <c r="U122" s="26"/>
      <c r="V122" s="26"/>
      <c r="W122" s="26"/>
      <c r="X122" s="26"/>
      <c r="Y122" s="23"/>
      <c r="Z122" s="92"/>
      <c r="AA122" s="92"/>
      <c r="AB122" s="92"/>
      <c r="AC122" s="92"/>
      <c r="AD122" s="92"/>
      <c r="AE122" s="92"/>
      <c r="AF122" s="92"/>
      <c r="AG122" s="92"/>
      <c r="AH122" s="93"/>
      <c r="AI122" s="27">
        <f>AI113/AI111*100</f>
        <v>100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27">
        <f>AS113/AS111*100</f>
        <v>100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27">
        <f t="shared" si="7"/>
        <v>0</v>
      </c>
      <c r="BD122" s="27"/>
      <c r="BE122" s="27"/>
      <c r="BF122" s="27"/>
      <c r="BG122" s="27"/>
      <c r="BH122" s="27"/>
      <c r="BI122" s="27"/>
      <c r="BJ122" s="27"/>
      <c r="BK122" s="27"/>
      <c r="BL122" s="27"/>
      <c r="BM122" s="1"/>
      <c r="BN122" s="1"/>
      <c r="BO122" s="1"/>
      <c r="BP122" s="1"/>
      <c r="BQ122" s="1"/>
    </row>
    <row r="123" spans="1:69" ht="15.75" hidden="1" x14ac:dyDescent="0.2">
      <c r="A123" s="19"/>
      <c r="B123" s="19"/>
      <c r="C123" s="20" t="s">
        <v>146</v>
      </c>
      <c r="D123" s="21"/>
      <c r="E123" s="21"/>
      <c r="F123" s="22"/>
      <c r="G123" s="23" t="s">
        <v>171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3"/>
      <c r="T123" s="26" t="s">
        <v>141</v>
      </c>
      <c r="U123" s="26"/>
      <c r="V123" s="26"/>
      <c r="W123" s="26"/>
      <c r="X123" s="26"/>
      <c r="Y123" s="23"/>
      <c r="Z123" s="92"/>
      <c r="AA123" s="92"/>
      <c r="AB123" s="92"/>
      <c r="AC123" s="92"/>
      <c r="AD123" s="92"/>
      <c r="AE123" s="92"/>
      <c r="AF123" s="92"/>
      <c r="AG123" s="92"/>
      <c r="AH123" s="93"/>
      <c r="AI123" s="27">
        <v>6.3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27">
        <v>1.3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27">
        <f t="shared" si="7"/>
        <v>-5</v>
      </c>
      <c r="BD123" s="27"/>
      <c r="BE123" s="27"/>
      <c r="BF123" s="27"/>
      <c r="BG123" s="27"/>
      <c r="BH123" s="27"/>
      <c r="BI123" s="27"/>
      <c r="BJ123" s="27"/>
      <c r="BK123" s="27"/>
      <c r="BL123" s="27"/>
      <c r="BM123" s="1"/>
      <c r="BN123" s="1"/>
      <c r="BO123" s="1"/>
      <c r="BP123" s="1"/>
      <c r="BQ123" s="1"/>
    </row>
    <row r="124" spans="1:6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ht="15.75" x14ac:dyDescent="0.2">
      <c r="A125" s="61" t="s">
        <v>34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</row>
    <row r="126" spans="1:69" ht="15" x14ac:dyDescent="0.2">
      <c r="A126" s="78" t="s">
        <v>111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1"/>
      <c r="BN126" s="1"/>
      <c r="BO126" s="1"/>
      <c r="BP126" s="1"/>
      <c r="BQ126" s="1"/>
    </row>
    <row r="127" spans="1:6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ht="36.75" customHeight="1" x14ac:dyDescent="0.2">
      <c r="A128" s="55" t="s">
        <v>22</v>
      </c>
      <c r="B128" s="55"/>
      <c r="C128" s="55"/>
      <c r="D128" s="55" t="s">
        <v>21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79" t="s">
        <v>14</v>
      </c>
      <c r="R128" s="80"/>
      <c r="S128" s="80"/>
      <c r="T128" s="80"/>
      <c r="U128" s="81"/>
      <c r="V128" s="55" t="s">
        <v>41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 t="s">
        <v>42</v>
      </c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 t="s">
        <v>43</v>
      </c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 t="s">
        <v>44</v>
      </c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</row>
    <row r="129" spans="1:69" ht="30.7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82"/>
      <c r="R129" s="83"/>
      <c r="S129" s="83"/>
      <c r="T129" s="83"/>
      <c r="U129" s="84"/>
      <c r="V129" s="55" t="s">
        <v>10</v>
      </c>
      <c r="W129" s="55"/>
      <c r="X129" s="55"/>
      <c r="Y129" s="55"/>
      <c r="Z129" s="55" t="s">
        <v>9</v>
      </c>
      <c r="AA129" s="55"/>
      <c r="AB129" s="55"/>
      <c r="AC129" s="55"/>
      <c r="AD129" s="55" t="s">
        <v>23</v>
      </c>
      <c r="AE129" s="55"/>
      <c r="AF129" s="55"/>
      <c r="AG129" s="55"/>
      <c r="AH129" s="55" t="s">
        <v>10</v>
      </c>
      <c r="AI129" s="55"/>
      <c r="AJ129" s="55"/>
      <c r="AK129" s="55"/>
      <c r="AL129" s="55" t="s">
        <v>9</v>
      </c>
      <c r="AM129" s="55"/>
      <c r="AN129" s="55"/>
      <c r="AO129" s="55"/>
      <c r="AP129" s="55" t="s">
        <v>23</v>
      </c>
      <c r="AQ129" s="55"/>
      <c r="AR129" s="55"/>
      <c r="AS129" s="55"/>
      <c r="AT129" s="55" t="s">
        <v>10</v>
      </c>
      <c r="AU129" s="55"/>
      <c r="AV129" s="55"/>
      <c r="AW129" s="55"/>
      <c r="AX129" s="55" t="s">
        <v>9</v>
      </c>
      <c r="AY129" s="55"/>
      <c r="AZ129" s="55"/>
      <c r="BA129" s="55"/>
      <c r="BB129" s="55" t="s">
        <v>23</v>
      </c>
      <c r="BC129" s="55"/>
      <c r="BD129" s="55"/>
      <c r="BE129" s="55"/>
      <c r="BF129" s="55" t="s">
        <v>10</v>
      </c>
      <c r="BG129" s="55"/>
      <c r="BH129" s="55"/>
      <c r="BI129" s="55"/>
      <c r="BJ129" s="55" t="s">
        <v>9</v>
      </c>
      <c r="BK129" s="55"/>
      <c r="BL129" s="55"/>
      <c r="BM129" s="55"/>
      <c r="BN129" s="55" t="s">
        <v>23</v>
      </c>
      <c r="BO129" s="55"/>
      <c r="BP129" s="55"/>
      <c r="BQ129" s="55"/>
    </row>
    <row r="130" spans="1:69" ht="15" x14ac:dyDescent="0.2">
      <c r="A130" s="55"/>
      <c r="B130" s="55"/>
      <c r="C130" s="55"/>
      <c r="D130" s="55">
        <v>2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85">
        <v>3</v>
      </c>
      <c r="R130" s="86"/>
      <c r="S130" s="86"/>
      <c r="T130" s="86"/>
      <c r="U130" s="87"/>
      <c r="V130" s="55">
        <v>4</v>
      </c>
      <c r="W130" s="55"/>
      <c r="X130" s="55"/>
      <c r="Y130" s="55"/>
      <c r="Z130" s="55">
        <v>5</v>
      </c>
      <c r="AA130" s="55"/>
      <c r="AB130" s="55"/>
      <c r="AC130" s="55"/>
      <c r="AD130" s="55">
        <v>6</v>
      </c>
      <c r="AE130" s="55"/>
      <c r="AF130" s="55"/>
      <c r="AG130" s="55"/>
      <c r="AH130" s="55">
        <v>7</v>
      </c>
      <c r="AI130" s="55"/>
      <c r="AJ130" s="55"/>
      <c r="AK130" s="55"/>
      <c r="AL130" s="55">
        <v>8</v>
      </c>
      <c r="AM130" s="55"/>
      <c r="AN130" s="55"/>
      <c r="AO130" s="55"/>
      <c r="AP130" s="55">
        <v>9</v>
      </c>
      <c r="AQ130" s="55"/>
      <c r="AR130" s="55"/>
      <c r="AS130" s="55"/>
      <c r="AT130" s="55">
        <v>10</v>
      </c>
      <c r="AU130" s="55"/>
      <c r="AV130" s="55"/>
      <c r="AW130" s="55"/>
      <c r="AX130" s="55">
        <v>11</v>
      </c>
      <c r="AY130" s="55"/>
      <c r="AZ130" s="55"/>
      <c r="BA130" s="55"/>
      <c r="BB130" s="55">
        <v>12</v>
      </c>
      <c r="BC130" s="55"/>
      <c r="BD130" s="55"/>
      <c r="BE130" s="55"/>
      <c r="BF130" s="55">
        <v>13</v>
      </c>
      <c r="BG130" s="55"/>
      <c r="BH130" s="55"/>
      <c r="BI130" s="55"/>
      <c r="BJ130" s="55">
        <v>14</v>
      </c>
      <c r="BK130" s="55"/>
      <c r="BL130" s="55"/>
      <c r="BM130" s="55"/>
      <c r="BN130" s="55">
        <v>15</v>
      </c>
      <c r="BO130" s="55"/>
      <c r="BP130" s="55"/>
      <c r="BQ130" s="55"/>
    </row>
    <row r="131" spans="1:69" ht="33" customHeight="1" x14ac:dyDescent="0.2">
      <c r="A131" s="137">
        <v>1</v>
      </c>
      <c r="B131" s="137"/>
      <c r="C131" s="137"/>
      <c r="D131" s="157" t="s">
        <v>416</v>
      </c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9"/>
      <c r="Q131" s="140">
        <v>217362</v>
      </c>
      <c r="R131" s="141"/>
      <c r="S131" s="141"/>
      <c r="T131" s="141"/>
      <c r="U131" s="142"/>
      <c r="V131" s="137">
        <v>0</v>
      </c>
      <c r="W131" s="137"/>
      <c r="X131" s="137"/>
      <c r="Y131" s="137"/>
      <c r="Z131" s="137">
        <v>0</v>
      </c>
      <c r="AA131" s="137"/>
      <c r="AB131" s="137"/>
      <c r="AC131" s="137"/>
      <c r="AD131" s="137">
        <f>V131+Z131</f>
        <v>0</v>
      </c>
      <c r="AE131" s="137"/>
      <c r="AF131" s="137"/>
      <c r="AG131" s="137"/>
      <c r="AH131" s="137">
        <f>AH132</f>
        <v>0</v>
      </c>
      <c r="AI131" s="137"/>
      <c r="AJ131" s="137"/>
      <c r="AK131" s="137"/>
      <c r="AL131" s="139">
        <f t="shared" ref="AL131" si="8">AL132</f>
        <v>1380.7260000000001</v>
      </c>
      <c r="AM131" s="139"/>
      <c r="AN131" s="139"/>
      <c r="AO131" s="139"/>
      <c r="AP131" s="139">
        <f>AH131+AL131</f>
        <v>1380.7260000000001</v>
      </c>
      <c r="AQ131" s="139"/>
      <c r="AR131" s="139"/>
      <c r="AS131" s="139"/>
      <c r="AT131" s="139">
        <f t="shared" ref="AT131" si="9">AT132</f>
        <v>0</v>
      </c>
      <c r="AU131" s="139"/>
      <c r="AV131" s="139"/>
      <c r="AW131" s="139"/>
      <c r="AX131" s="139">
        <f t="shared" ref="AX131" si="10">AX132</f>
        <v>1286.1208999999999</v>
      </c>
      <c r="AY131" s="139"/>
      <c r="AZ131" s="139"/>
      <c r="BA131" s="139"/>
      <c r="BB131" s="139">
        <f>AT131+AX131</f>
        <v>1286.1208999999999</v>
      </c>
      <c r="BC131" s="139"/>
      <c r="BD131" s="139"/>
      <c r="BE131" s="139"/>
      <c r="BF131" s="137">
        <f t="shared" ref="BF131" si="11">BF132</f>
        <v>0</v>
      </c>
      <c r="BG131" s="137"/>
      <c r="BH131" s="137"/>
      <c r="BI131" s="137"/>
      <c r="BJ131" s="137">
        <f t="shared" ref="BJ131" si="12">BJ132</f>
        <v>0</v>
      </c>
      <c r="BK131" s="137"/>
      <c r="BL131" s="137"/>
      <c r="BM131" s="137"/>
      <c r="BN131" s="137">
        <f>BF131+BJ131</f>
        <v>0</v>
      </c>
      <c r="BO131" s="137"/>
      <c r="BP131" s="137"/>
      <c r="BQ131" s="137"/>
    </row>
    <row r="132" spans="1:69" ht="53.25" customHeight="1" x14ac:dyDescent="0.2">
      <c r="A132" s="55"/>
      <c r="B132" s="55"/>
      <c r="C132" s="55"/>
      <c r="D132" s="55" t="s">
        <v>408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85">
        <v>217362</v>
      </c>
      <c r="R132" s="86"/>
      <c r="S132" s="86"/>
      <c r="T132" s="86"/>
      <c r="U132" s="87"/>
      <c r="V132" s="55">
        <v>0</v>
      </c>
      <c r="W132" s="55"/>
      <c r="X132" s="55"/>
      <c r="Y132" s="55"/>
      <c r="Z132" s="55">
        <v>0</v>
      </c>
      <c r="AA132" s="55"/>
      <c r="AB132" s="55"/>
      <c r="AC132" s="55"/>
      <c r="AD132" s="137">
        <f t="shared" ref="AD132:AD140" si="13">V132+Z132</f>
        <v>0</v>
      </c>
      <c r="AE132" s="137"/>
      <c r="AF132" s="137"/>
      <c r="AG132" s="137"/>
      <c r="AH132" s="55">
        <v>0</v>
      </c>
      <c r="AI132" s="55"/>
      <c r="AJ132" s="55"/>
      <c r="AK132" s="55"/>
      <c r="AL132" s="138">
        <v>1380.7260000000001</v>
      </c>
      <c r="AM132" s="138"/>
      <c r="AN132" s="138"/>
      <c r="AO132" s="138"/>
      <c r="AP132" s="139">
        <f t="shared" ref="AP132:AP140" si="14">AH132+AL132</f>
        <v>1380.7260000000001</v>
      </c>
      <c r="AQ132" s="139"/>
      <c r="AR132" s="139"/>
      <c r="AS132" s="139"/>
      <c r="AT132" s="138">
        <v>0</v>
      </c>
      <c r="AU132" s="138"/>
      <c r="AV132" s="138"/>
      <c r="AW132" s="138"/>
      <c r="AX132" s="138">
        <v>1286.1208999999999</v>
      </c>
      <c r="AY132" s="138"/>
      <c r="AZ132" s="138"/>
      <c r="BA132" s="138"/>
      <c r="BB132" s="139">
        <f t="shared" ref="BB132:BB140" si="15">AT132+AX132</f>
        <v>1286.1208999999999</v>
      </c>
      <c r="BC132" s="139"/>
      <c r="BD132" s="139"/>
      <c r="BE132" s="139"/>
      <c r="BF132" s="55"/>
      <c r="BG132" s="55"/>
      <c r="BH132" s="55"/>
      <c r="BI132" s="55"/>
      <c r="BJ132" s="55"/>
      <c r="BK132" s="55"/>
      <c r="BL132" s="55"/>
      <c r="BM132" s="55"/>
      <c r="BN132" s="137">
        <f t="shared" ref="BN132:BN140" si="16">BF132+BJ132</f>
        <v>0</v>
      </c>
      <c r="BO132" s="137"/>
      <c r="BP132" s="137"/>
      <c r="BQ132" s="137"/>
    </row>
    <row r="133" spans="1:69" ht="47.25" customHeight="1" x14ac:dyDescent="0.2">
      <c r="A133" s="137">
        <v>2</v>
      </c>
      <c r="B133" s="137"/>
      <c r="C133" s="137"/>
      <c r="D133" s="160" t="s">
        <v>417</v>
      </c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2"/>
      <c r="Q133" s="140">
        <v>217362</v>
      </c>
      <c r="R133" s="141"/>
      <c r="S133" s="141"/>
      <c r="T133" s="141"/>
      <c r="U133" s="142"/>
      <c r="V133" s="137">
        <v>0</v>
      </c>
      <c r="W133" s="137"/>
      <c r="X133" s="137"/>
      <c r="Y133" s="137"/>
      <c r="Z133" s="137">
        <v>0</v>
      </c>
      <c r="AA133" s="137"/>
      <c r="AB133" s="137"/>
      <c r="AC133" s="137"/>
      <c r="AD133" s="137">
        <f t="shared" si="13"/>
        <v>0</v>
      </c>
      <c r="AE133" s="137"/>
      <c r="AF133" s="137"/>
      <c r="AG133" s="137"/>
      <c r="AH133" s="137">
        <f>AH134</f>
        <v>0</v>
      </c>
      <c r="AI133" s="137"/>
      <c r="AJ133" s="137"/>
      <c r="AK133" s="137"/>
      <c r="AL133" s="139">
        <f t="shared" ref="AL133" si="17">AL134</f>
        <v>474.66500000000002</v>
      </c>
      <c r="AM133" s="139"/>
      <c r="AN133" s="139"/>
      <c r="AO133" s="139"/>
      <c r="AP133" s="139">
        <f t="shared" si="14"/>
        <v>474.66500000000002</v>
      </c>
      <c r="AQ133" s="139"/>
      <c r="AR133" s="139"/>
      <c r="AS133" s="139"/>
      <c r="AT133" s="139">
        <f t="shared" ref="AT133" si="18">AT134</f>
        <v>0</v>
      </c>
      <c r="AU133" s="139"/>
      <c r="AV133" s="139"/>
      <c r="AW133" s="139"/>
      <c r="AX133" s="139">
        <f t="shared" ref="AX133" si="19">AX134</f>
        <v>134.53022999999999</v>
      </c>
      <c r="AY133" s="139"/>
      <c r="AZ133" s="139"/>
      <c r="BA133" s="139"/>
      <c r="BB133" s="139">
        <f t="shared" si="15"/>
        <v>134.53022999999999</v>
      </c>
      <c r="BC133" s="139"/>
      <c r="BD133" s="139"/>
      <c r="BE133" s="139"/>
      <c r="BF133" s="137">
        <f t="shared" ref="BF133" si="20">BF134</f>
        <v>0</v>
      </c>
      <c r="BG133" s="137"/>
      <c r="BH133" s="137"/>
      <c r="BI133" s="137"/>
      <c r="BJ133" s="137">
        <f t="shared" ref="BJ133" si="21">BJ134</f>
        <v>0</v>
      </c>
      <c r="BK133" s="137"/>
      <c r="BL133" s="137"/>
      <c r="BM133" s="137"/>
      <c r="BN133" s="137">
        <f t="shared" si="16"/>
        <v>0</v>
      </c>
      <c r="BO133" s="137"/>
      <c r="BP133" s="137"/>
      <c r="BQ133" s="137"/>
    </row>
    <row r="134" spans="1:69" ht="37.5" customHeight="1" x14ac:dyDescent="0.2">
      <c r="A134" s="55"/>
      <c r="B134" s="55"/>
      <c r="C134" s="55"/>
      <c r="D134" s="55" t="s">
        <v>408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85">
        <v>217362</v>
      </c>
      <c r="R134" s="86"/>
      <c r="S134" s="86"/>
      <c r="T134" s="86"/>
      <c r="U134" s="87"/>
      <c r="V134" s="55">
        <v>0</v>
      </c>
      <c r="W134" s="55"/>
      <c r="X134" s="55"/>
      <c r="Y134" s="55"/>
      <c r="Z134" s="55">
        <v>0</v>
      </c>
      <c r="AA134" s="55"/>
      <c r="AB134" s="55"/>
      <c r="AC134" s="55"/>
      <c r="AD134" s="137">
        <f t="shared" si="13"/>
        <v>0</v>
      </c>
      <c r="AE134" s="137"/>
      <c r="AF134" s="137"/>
      <c r="AG134" s="137"/>
      <c r="AH134" s="55">
        <v>0</v>
      </c>
      <c r="AI134" s="55"/>
      <c r="AJ134" s="55"/>
      <c r="AK134" s="55"/>
      <c r="AL134" s="138">
        <v>474.66500000000002</v>
      </c>
      <c r="AM134" s="138"/>
      <c r="AN134" s="138"/>
      <c r="AO134" s="138"/>
      <c r="AP134" s="139">
        <f t="shared" si="14"/>
        <v>474.66500000000002</v>
      </c>
      <c r="AQ134" s="139"/>
      <c r="AR134" s="139"/>
      <c r="AS134" s="139"/>
      <c r="AT134" s="138">
        <v>0</v>
      </c>
      <c r="AU134" s="138"/>
      <c r="AV134" s="138"/>
      <c r="AW134" s="138"/>
      <c r="AX134" s="138">
        <v>134.53022999999999</v>
      </c>
      <c r="AY134" s="138"/>
      <c r="AZ134" s="138"/>
      <c r="BA134" s="138"/>
      <c r="BB134" s="139">
        <f t="shared" si="15"/>
        <v>134.53022999999999</v>
      </c>
      <c r="BC134" s="139"/>
      <c r="BD134" s="139"/>
      <c r="BE134" s="139"/>
      <c r="BF134" s="55"/>
      <c r="BG134" s="55"/>
      <c r="BH134" s="55"/>
      <c r="BI134" s="55"/>
      <c r="BJ134" s="55"/>
      <c r="BK134" s="55"/>
      <c r="BL134" s="55"/>
      <c r="BM134" s="55"/>
      <c r="BN134" s="137">
        <f t="shared" si="16"/>
        <v>0</v>
      </c>
      <c r="BO134" s="137"/>
      <c r="BP134" s="137"/>
      <c r="BQ134" s="137"/>
    </row>
    <row r="135" spans="1:69" ht="58.5" customHeight="1" x14ac:dyDescent="0.2">
      <c r="A135" s="137">
        <v>3</v>
      </c>
      <c r="B135" s="137"/>
      <c r="C135" s="137"/>
      <c r="D135" s="160" t="s">
        <v>418</v>
      </c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2"/>
      <c r="Q135" s="140">
        <v>217362</v>
      </c>
      <c r="R135" s="141"/>
      <c r="S135" s="141"/>
      <c r="T135" s="141"/>
      <c r="U135" s="142"/>
      <c r="V135" s="137">
        <v>0</v>
      </c>
      <c r="W135" s="137"/>
      <c r="X135" s="137"/>
      <c r="Y135" s="137"/>
      <c r="Z135" s="137">
        <v>0</v>
      </c>
      <c r="AA135" s="137"/>
      <c r="AB135" s="137"/>
      <c r="AC135" s="137"/>
      <c r="AD135" s="137">
        <f t="shared" si="13"/>
        <v>0</v>
      </c>
      <c r="AE135" s="137"/>
      <c r="AF135" s="137"/>
      <c r="AG135" s="137"/>
      <c r="AH135" s="137">
        <f>AH136</f>
        <v>0</v>
      </c>
      <c r="AI135" s="137"/>
      <c r="AJ135" s="137"/>
      <c r="AK135" s="137"/>
      <c r="AL135" s="139">
        <f t="shared" ref="AL135" si="22">AL136</f>
        <v>240</v>
      </c>
      <c r="AM135" s="139"/>
      <c r="AN135" s="139"/>
      <c r="AO135" s="139"/>
      <c r="AP135" s="139">
        <f t="shared" si="14"/>
        <v>240</v>
      </c>
      <c r="AQ135" s="139"/>
      <c r="AR135" s="139"/>
      <c r="AS135" s="139"/>
      <c r="AT135" s="139">
        <f t="shared" ref="AT135" si="23">AT136</f>
        <v>0</v>
      </c>
      <c r="AU135" s="139"/>
      <c r="AV135" s="139"/>
      <c r="AW135" s="139"/>
      <c r="AX135" s="139">
        <f t="shared" ref="AX135" si="24">AX136</f>
        <v>153.50393</v>
      </c>
      <c r="AY135" s="139"/>
      <c r="AZ135" s="139"/>
      <c r="BA135" s="139"/>
      <c r="BB135" s="139">
        <f t="shared" si="15"/>
        <v>153.50393</v>
      </c>
      <c r="BC135" s="139"/>
      <c r="BD135" s="139"/>
      <c r="BE135" s="139"/>
      <c r="BF135" s="137">
        <f t="shared" ref="BF135" si="25">BF136</f>
        <v>0</v>
      </c>
      <c r="BG135" s="137"/>
      <c r="BH135" s="137"/>
      <c r="BI135" s="137"/>
      <c r="BJ135" s="137">
        <f t="shared" ref="BJ135" si="26">BJ136</f>
        <v>0</v>
      </c>
      <c r="BK135" s="137"/>
      <c r="BL135" s="137"/>
      <c r="BM135" s="137"/>
      <c r="BN135" s="137">
        <f t="shared" si="16"/>
        <v>0</v>
      </c>
      <c r="BO135" s="137"/>
      <c r="BP135" s="137"/>
      <c r="BQ135" s="137"/>
    </row>
    <row r="136" spans="1:69" ht="43.5" customHeight="1" x14ac:dyDescent="0.2">
      <c r="A136" s="55"/>
      <c r="B136" s="55"/>
      <c r="C136" s="55"/>
      <c r="D136" s="55" t="s">
        <v>408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85">
        <v>217362</v>
      </c>
      <c r="R136" s="86"/>
      <c r="S136" s="86"/>
      <c r="T136" s="86"/>
      <c r="U136" s="87"/>
      <c r="V136" s="55">
        <v>0</v>
      </c>
      <c r="W136" s="55"/>
      <c r="X136" s="55"/>
      <c r="Y136" s="55"/>
      <c r="Z136" s="55">
        <v>0</v>
      </c>
      <c r="AA136" s="55"/>
      <c r="AB136" s="55"/>
      <c r="AC136" s="55"/>
      <c r="AD136" s="137">
        <f t="shared" si="13"/>
        <v>0</v>
      </c>
      <c r="AE136" s="137"/>
      <c r="AF136" s="137"/>
      <c r="AG136" s="137"/>
      <c r="AH136" s="55">
        <v>0</v>
      </c>
      <c r="AI136" s="55"/>
      <c r="AJ136" s="55"/>
      <c r="AK136" s="55"/>
      <c r="AL136" s="138">
        <v>240</v>
      </c>
      <c r="AM136" s="138"/>
      <c r="AN136" s="138"/>
      <c r="AO136" s="138"/>
      <c r="AP136" s="139">
        <f t="shared" si="14"/>
        <v>240</v>
      </c>
      <c r="AQ136" s="139"/>
      <c r="AR136" s="139"/>
      <c r="AS136" s="139"/>
      <c r="AT136" s="138">
        <v>0</v>
      </c>
      <c r="AU136" s="138"/>
      <c r="AV136" s="138"/>
      <c r="AW136" s="138"/>
      <c r="AX136" s="138">
        <v>153.50393</v>
      </c>
      <c r="AY136" s="138"/>
      <c r="AZ136" s="138"/>
      <c r="BA136" s="138"/>
      <c r="BB136" s="139">
        <f t="shared" si="15"/>
        <v>153.50393</v>
      </c>
      <c r="BC136" s="139"/>
      <c r="BD136" s="139"/>
      <c r="BE136" s="139"/>
      <c r="BF136" s="55"/>
      <c r="BG136" s="55"/>
      <c r="BH136" s="55"/>
      <c r="BI136" s="55"/>
      <c r="BJ136" s="55"/>
      <c r="BK136" s="55"/>
      <c r="BL136" s="55"/>
      <c r="BM136" s="55"/>
      <c r="BN136" s="137">
        <f t="shared" si="16"/>
        <v>0</v>
      </c>
      <c r="BO136" s="137"/>
      <c r="BP136" s="137"/>
      <c r="BQ136" s="137"/>
    </row>
    <row r="137" spans="1:69" ht="66" customHeight="1" x14ac:dyDescent="0.2">
      <c r="A137" s="137">
        <v>4</v>
      </c>
      <c r="B137" s="137"/>
      <c r="C137" s="137"/>
      <c r="D137" s="160" t="s">
        <v>434</v>
      </c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2"/>
      <c r="Q137" s="140">
        <v>217362</v>
      </c>
      <c r="R137" s="141"/>
      <c r="S137" s="141"/>
      <c r="T137" s="141"/>
      <c r="U137" s="142"/>
      <c r="V137" s="137">
        <v>0</v>
      </c>
      <c r="W137" s="137"/>
      <c r="X137" s="137"/>
      <c r="Y137" s="137"/>
      <c r="Z137" s="137">
        <v>0</v>
      </c>
      <c r="AA137" s="137"/>
      <c r="AB137" s="137"/>
      <c r="AC137" s="137"/>
      <c r="AD137" s="137">
        <f t="shared" si="13"/>
        <v>0</v>
      </c>
      <c r="AE137" s="137"/>
      <c r="AF137" s="137"/>
      <c r="AG137" s="137"/>
      <c r="AH137" s="137">
        <f>AH138</f>
        <v>0</v>
      </c>
      <c r="AI137" s="137"/>
      <c r="AJ137" s="137"/>
      <c r="AK137" s="137"/>
      <c r="AL137" s="139">
        <f t="shared" ref="AL137" si="27">AL138</f>
        <v>3000</v>
      </c>
      <c r="AM137" s="139"/>
      <c r="AN137" s="139"/>
      <c r="AO137" s="139"/>
      <c r="AP137" s="139">
        <f t="shared" si="14"/>
        <v>3000</v>
      </c>
      <c r="AQ137" s="139"/>
      <c r="AR137" s="139"/>
      <c r="AS137" s="139"/>
      <c r="AT137" s="139">
        <f t="shared" ref="AT137" si="28">AT138</f>
        <v>0</v>
      </c>
      <c r="AU137" s="139"/>
      <c r="AV137" s="139"/>
      <c r="AW137" s="139"/>
      <c r="AX137" s="139">
        <f t="shared" ref="AX137" si="29">AX138</f>
        <v>2387.00315</v>
      </c>
      <c r="AY137" s="139"/>
      <c r="AZ137" s="139"/>
      <c r="BA137" s="139"/>
      <c r="BB137" s="139">
        <f t="shared" si="15"/>
        <v>2387.00315</v>
      </c>
      <c r="BC137" s="139"/>
      <c r="BD137" s="139"/>
      <c r="BE137" s="139"/>
      <c r="BF137" s="137">
        <f t="shared" ref="BF137" si="30">BF138</f>
        <v>0</v>
      </c>
      <c r="BG137" s="137"/>
      <c r="BH137" s="137"/>
      <c r="BI137" s="137"/>
      <c r="BJ137" s="137">
        <f t="shared" ref="BJ137" si="31">BJ138</f>
        <v>0</v>
      </c>
      <c r="BK137" s="137"/>
      <c r="BL137" s="137"/>
      <c r="BM137" s="137"/>
      <c r="BN137" s="137">
        <f t="shared" si="16"/>
        <v>0</v>
      </c>
      <c r="BO137" s="137"/>
      <c r="BP137" s="137"/>
      <c r="BQ137" s="137"/>
    </row>
    <row r="138" spans="1:69" ht="45.75" customHeight="1" x14ac:dyDescent="0.2">
      <c r="A138" s="55"/>
      <c r="B138" s="55"/>
      <c r="C138" s="55"/>
      <c r="D138" s="55" t="s">
        <v>408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85">
        <v>217362</v>
      </c>
      <c r="R138" s="86"/>
      <c r="S138" s="86"/>
      <c r="T138" s="86"/>
      <c r="U138" s="87"/>
      <c r="V138" s="55">
        <v>0</v>
      </c>
      <c r="W138" s="55"/>
      <c r="X138" s="55"/>
      <c r="Y138" s="55"/>
      <c r="Z138" s="55">
        <v>0</v>
      </c>
      <c r="AA138" s="55"/>
      <c r="AB138" s="55"/>
      <c r="AC138" s="55"/>
      <c r="AD138" s="137">
        <f t="shared" si="13"/>
        <v>0</v>
      </c>
      <c r="AE138" s="137"/>
      <c r="AF138" s="137"/>
      <c r="AG138" s="137"/>
      <c r="AH138" s="55">
        <v>0</v>
      </c>
      <c r="AI138" s="55"/>
      <c r="AJ138" s="55"/>
      <c r="AK138" s="55"/>
      <c r="AL138" s="138">
        <v>3000</v>
      </c>
      <c r="AM138" s="138"/>
      <c r="AN138" s="138"/>
      <c r="AO138" s="138"/>
      <c r="AP138" s="139">
        <f t="shared" si="14"/>
        <v>3000</v>
      </c>
      <c r="AQ138" s="139"/>
      <c r="AR138" s="139"/>
      <c r="AS138" s="139"/>
      <c r="AT138" s="138">
        <v>0</v>
      </c>
      <c r="AU138" s="138"/>
      <c r="AV138" s="138"/>
      <c r="AW138" s="138"/>
      <c r="AX138" s="138">
        <v>2387.00315</v>
      </c>
      <c r="AY138" s="138"/>
      <c r="AZ138" s="138"/>
      <c r="BA138" s="138"/>
      <c r="BB138" s="139">
        <f t="shared" si="15"/>
        <v>2387.00315</v>
      </c>
      <c r="BC138" s="139"/>
      <c r="BD138" s="139"/>
      <c r="BE138" s="139"/>
      <c r="BF138" s="55"/>
      <c r="BG138" s="55"/>
      <c r="BH138" s="55"/>
      <c r="BI138" s="55"/>
      <c r="BJ138" s="55"/>
      <c r="BK138" s="55"/>
      <c r="BL138" s="55"/>
      <c r="BM138" s="55"/>
      <c r="BN138" s="137">
        <f t="shared" si="16"/>
        <v>0</v>
      </c>
      <c r="BO138" s="137"/>
      <c r="BP138" s="137"/>
      <c r="BQ138" s="137"/>
    </row>
    <row r="139" spans="1:69" ht="63.75" customHeight="1" x14ac:dyDescent="0.2">
      <c r="A139" s="137">
        <v>5</v>
      </c>
      <c r="B139" s="137"/>
      <c r="C139" s="137"/>
      <c r="D139" s="160" t="s">
        <v>420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2"/>
      <c r="Q139" s="140">
        <v>217362</v>
      </c>
      <c r="R139" s="141"/>
      <c r="S139" s="141"/>
      <c r="T139" s="141"/>
      <c r="U139" s="142"/>
      <c r="V139" s="137">
        <v>0</v>
      </c>
      <c r="W139" s="137"/>
      <c r="X139" s="137"/>
      <c r="Y139" s="137"/>
      <c r="Z139" s="137">
        <v>0</v>
      </c>
      <c r="AA139" s="137"/>
      <c r="AB139" s="137"/>
      <c r="AC139" s="137"/>
      <c r="AD139" s="137">
        <f t="shared" si="13"/>
        <v>0</v>
      </c>
      <c r="AE139" s="137"/>
      <c r="AF139" s="137"/>
      <c r="AG139" s="137"/>
      <c r="AH139" s="137">
        <f>AH140</f>
        <v>0</v>
      </c>
      <c r="AI139" s="137"/>
      <c r="AJ139" s="137"/>
      <c r="AK139" s="137"/>
      <c r="AL139" s="139">
        <f t="shared" ref="AL139" si="32">AL140</f>
        <v>254</v>
      </c>
      <c r="AM139" s="139"/>
      <c r="AN139" s="139"/>
      <c r="AO139" s="139"/>
      <c r="AP139" s="139">
        <f t="shared" si="14"/>
        <v>254</v>
      </c>
      <c r="AQ139" s="139"/>
      <c r="AR139" s="139"/>
      <c r="AS139" s="139"/>
      <c r="AT139" s="139">
        <f t="shared" ref="AT139" si="33">AT140</f>
        <v>0</v>
      </c>
      <c r="AU139" s="139"/>
      <c r="AV139" s="139"/>
      <c r="AW139" s="139"/>
      <c r="AX139" s="139">
        <f t="shared" ref="AX139" si="34">AX140</f>
        <v>187.36573999999999</v>
      </c>
      <c r="AY139" s="139"/>
      <c r="AZ139" s="139"/>
      <c r="BA139" s="139"/>
      <c r="BB139" s="139">
        <f t="shared" si="15"/>
        <v>187.36573999999999</v>
      </c>
      <c r="BC139" s="139"/>
      <c r="BD139" s="139"/>
      <c r="BE139" s="139"/>
      <c r="BF139" s="137">
        <f t="shared" ref="BF139" si="35">BF140</f>
        <v>0</v>
      </c>
      <c r="BG139" s="137"/>
      <c r="BH139" s="137"/>
      <c r="BI139" s="137"/>
      <c r="BJ139" s="137">
        <f t="shared" ref="BJ139" si="36">BJ140</f>
        <v>0</v>
      </c>
      <c r="BK139" s="137"/>
      <c r="BL139" s="137"/>
      <c r="BM139" s="137"/>
      <c r="BN139" s="137">
        <f t="shared" si="16"/>
        <v>0</v>
      </c>
      <c r="BO139" s="137"/>
      <c r="BP139" s="137"/>
      <c r="BQ139" s="137"/>
    </row>
    <row r="140" spans="1:69" ht="48.75" customHeight="1" x14ac:dyDescent="0.2">
      <c r="A140" s="55"/>
      <c r="B140" s="55"/>
      <c r="C140" s="55"/>
      <c r="D140" s="55" t="s">
        <v>408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85">
        <v>217362</v>
      </c>
      <c r="R140" s="86"/>
      <c r="S140" s="86"/>
      <c r="T140" s="86"/>
      <c r="U140" s="87"/>
      <c r="V140" s="55">
        <v>0</v>
      </c>
      <c r="W140" s="55"/>
      <c r="X140" s="55"/>
      <c r="Y140" s="55"/>
      <c r="Z140" s="55">
        <v>0</v>
      </c>
      <c r="AA140" s="55"/>
      <c r="AB140" s="55"/>
      <c r="AC140" s="55"/>
      <c r="AD140" s="137">
        <f t="shared" si="13"/>
        <v>0</v>
      </c>
      <c r="AE140" s="137"/>
      <c r="AF140" s="137"/>
      <c r="AG140" s="137"/>
      <c r="AH140" s="55">
        <v>0</v>
      </c>
      <c r="AI140" s="55"/>
      <c r="AJ140" s="55"/>
      <c r="AK140" s="55"/>
      <c r="AL140" s="138">
        <v>254</v>
      </c>
      <c r="AM140" s="138"/>
      <c r="AN140" s="138"/>
      <c r="AO140" s="138"/>
      <c r="AP140" s="139">
        <f t="shared" si="14"/>
        <v>254</v>
      </c>
      <c r="AQ140" s="139"/>
      <c r="AR140" s="139"/>
      <c r="AS140" s="139"/>
      <c r="AT140" s="138">
        <v>0</v>
      </c>
      <c r="AU140" s="138"/>
      <c r="AV140" s="138"/>
      <c r="AW140" s="138"/>
      <c r="AX140" s="138">
        <v>187.36573999999999</v>
      </c>
      <c r="AY140" s="138"/>
      <c r="AZ140" s="138"/>
      <c r="BA140" s="138"/>
      <c r="BB140" s="139">
        <f t="shared" si="15"/>
        <v>187.36573999999999</v>
      </c>
      <c r="BC140" s="139"/>
      <c r="BD140" s="139"/>
      <c r="BE140" s="139"/>
      <c r="BF140" s="55"/>
      <c r="BG140" s="55"/>
      <c r="BH140" s="55"/>
      <c r="BI140" s="55"/>
      <c r="BJ140" s="55"/>
      <c r="BK140" s="55"/>
      <c r="BL140" s="55"/>
      <c r="BM140" s="55"/>
      <c r="BN140" s="137">
        <f t="shared" si="16"/>
        <v>0</v>
      </c>
      <c r="BO140" s="137"/>
      <c r="BP140" s="137"/>
      <c r="BQ140" s="137"/>
    </row>
    <row r="141" spans="1:69" ht="15.75" x14ac:dyDescent="0.2">
      <c r="A141" s="65" t="s">
        <v>87</v>
      </c>
      <c r="B141" s="42"/>
      <c r="C141" s="43"/>
      <c r="D141" s="32" t="s">
        <v>88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4"/>
      <c r="Q141" s="65"/>
      <c r="R141" s="42"/>
      <c r="S141" s="42"/>
      <c r="T141" s="42"/>
      <c r="U141" s="43"/>
      <c r="V141" s="56">
        <v>0</v>
      </c>
      <c r="W141" s="57"/>
      <c r="X141" s="57"/>
      <c r="Y141" s="58"/>
      <c r="Z141" s="56">
        <v>0</v>
      </c>
      <c r="AA141" s="57"/>
      <c r="AB141" s="57"/>
      <c r="AC141" s="58"/>
      <c r="AD141" s="56">
        <f>V141+Z141</f>
        <v>0</v>
      </c>
      <c r="AE141" s="57"/>
      <c r="AF141" s="57"/>
      <c r="AG141" s="58"/>
      <c r="AH141" s="56">
        <f>AH131+AH133+AH135+AH137+AH139</f>
        <v>0</v>
      </c>
      <c r="AI141" s="57"/>
      <c r="AJ141" s="57"/>
      <c r="AK141" s="58"/>
      <c r="AL141" s="56">
        <f>AL131+AL133+AL135+AL137+AL139</f>
        <v>5349.3909999999996</v>
      </c>
      <c r="AM141" s="57"/>
      <c r="AN141" s="57"/>
      <c r="AO141" s="58"/>
      <c r="AP141" s="56">
        <f>AH141+AL141</f>
        <v>5349.3909999999996</v>
      </c>
      <c r="AQ141" s="57"/>
      <c r="AR141" s="57"/>
      <c r="AS141" s="58"/>
      <c r="AT141" s="56">
        <f>AT131+AT133+AT135+AT137+AT139</f>
        <v>0</v>
      </c>
      <c r="AU141" s="57"/>
      <c r="AV141" s="57"/>
      <c r="AW141" s="58"/>
      <c r="AX141" s="56">
        <f>AX131+AX133+AX135+AX137+AX139</f>
        <v>4148.5239499999998</v>
      </c>
      <c r="AY141" s="57"/>
      <c r="AZ141" s="57"/>
      <c r="BA141" s="58"/>
      <c r="BB141" s="56">
        <f>AT141+AX141</f>
        <v>4148.5239499999998</v>
      </c>
      <c r="BC141" s="57"/>
      <c r="BD141" s="57"/>
      <c r="BE141" s="58"/>
      <c r="BF141" s="56">
        <f>BF131+BF133+BF135+BF137+BF139</f>
        <v>0</v>
      </c>
      <c r="BG141" s="57"/>
      <c r="BH141" s="57"/>
      <c r="BI141" s="58"/>
      <c r="BJ141" s="56">
        <f>BJ131+BJ133+BJ135+BJ137+BJ139</f>
        <v>0</v>
      </c>
      <c r="BK141" s="57"/>
      <c r="BL141" s="57"/>
      <c r="BM141" s="58"/>
      <c r="BN141" s="56">
        <f>BF141+BJ141</f>
        <v>0</v>
      </c>
      <c r="BO141" s="57"/>
      <c r="BP141" s="57"/>
      <c r="BQ141" s="58"/>
    </row>
    <row r="142" spans="1:6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x14ac:dyDescent="0.2">
      <c r="A144" s="59" t="s">
        <v>35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1"/>
      <c r="BN144" s="1"/>
      <c r="BO144" s="1"/>
      <c r="BP144" s="1"/>
      <c r="BQ144" s="1"/>
    </row>
    <row r="145" spans="1:69" x14ac:dyDescent="0.2">
      <c r="A145" s="59" t="s">
        <v>36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1"/>
      <c r="BN145" s="1"/>
      <c r="BO145" s="1"/>
      <c r="BP145" s="1"/>
      <c r="BQ145" s="1"/>
    </row>
    <row r="146" spans="1:69" x14ac:dyDescent="0.2">
      <c r="A146" s="59" t="s">
        <v>37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1"/>
      <c r="BN146" s="1"/>
      <c r="BO146" s="1"/>
      <c r="BP146" s="1"/>
      <c r="BQ146" s="1"/>
    </row>
    <row r="147" spans="1:69" ht="15.75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1"/>
      <c r="BN147" s="1"/>
      <c r="BO147" s="1"/>
      <c r="BP147" s="1"/>
      <c r="BQ147" s="1"/>
    </row>
    <row r="148" spans="1:6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ht="30" customHeight="1" x14ac:dyDescent="0.2">
      <c r="A149" s="47" t="s">
        <v>107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5"/>
      <c r="AO149" s="5"/>
      <c r="AP149" s="50" t="s">
        <v>109</v>
      </c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6" t="s">
        <v>38</v>
      </c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9"/>
      <c r="AO150" s="9"/>
      <c r="AP150" s="46" t="s">
        <v>39</v>
      </c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ht="39" customHeight="1" x14ac:dyDescent="0.2">
      <c r="A153" s="47" t="s">
        <v>108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5"/>
      <c r="AO153" s="5"/>
      <c r="AP153" s="50" t="s">
        <v>110</v>
      </c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6" t="s">
        <v>38</v>
      </c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9"/>
      <c r="AO154" s="9"/>
      <c r="AP154" s="46" t="s">
        <v>39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</sheetData>
  <mergeCells count="985">
    <mergeCell ref="A146:BL146"/>
    <mergeCell ref="A147:BL147"/>
    <mergeCell ref="AL141:AO141"/>
    <mergeCell ref="AP141:AS141"/>
    <mergeCell ref="AT141:AW141"/>
    <mergeCell ref="AX141:BA141"/>
    <mergeCell ref="BB141:BE141"/>
    <mergeCell ref="BF141:BI141"/>
    <mergeCell ref="W154:AM154"/>
    <mergeCell ref="AP154:BH154"/>
    <mergeCell ref="A149:V149"/>
    <mergeCell ref="W149:AM149"/>
    <mergeCell ref="AP149:BH149"/>
    <mergeCell ref="W150:AM150"/>
    <mergeCell ref="AP150:BH150"/>
    <mergeCell ref="A153:V153"/>
    <mergeCell ref="W153:AM153"/>
    <mergeCell ref="AP153:BH153"/>
    <mergeCell ref="Q141:U141"/>
    <mergeCell ref="V141:Y141"/>
    <mergeCell ref="Z141:AC141"/>
    <mergeCell ref="AD141:AG141"/>
    <mergeCell ref="AH141:AK141"/>
    <mergeCell ref="BJ141:BM141"/>
    <mergeCell ref="BN141:BQ141"/>
    <mergeCell ref="A144:BL144"/>
    <mergeCell ref="A145:BL145"/>
    <mergeCell ref="D131:P131"/>
    <mergeCell ref="D132:P132"/>
    <mergeCell ref="D133:P133"/>
    <mergeCell ref="D134:P134"/>
    <mergeCell ref="D135:P135"/>
    <mergeCell ref="D136:P136"/>
    <mergeCell ref="D137:P137"/>
    <mergeCell ref="D138:P138"/>
    <mergeCell ref="A141:C141"/>
    <mergeCell ref="D141:P141"/>
    <mergeCell ref="A140:C140"/>
    <mergeCell ref="D139:P139"/>
    <mergeCell ref="D140:P14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BB130:BE130"/>
    <mergeCell ref="BF130:BI130"/>
    <mergeCell ref="BJ130:BM130"/>
    <mergeCell ref="BN130:BQ130"/>
    <mergeCell ref="AD130:AG130"/>
    <mergeCell ref="AH130:AK130"/>
    <mergeCell ref="AL130:AO130"/>
    <mergeCell ref="AP130:AS130"/>
    <mergeCell ref="AT130:AW130"/>
    <mergeCell ref="AX130:BA130"/>
    <mergeCell ref="A130:C130"/>
    <mergeCell ref="D130:P130"/>
    <mergeCell ref="Q130:U130"/>
    <mergeCell ref="V130:Y130"/>
    <mergeCell ref="Z130:AC130"/>
    <mergeCell ref="Z129:AC129"/>
    <mergeCell ref="AD129:AG129"/>
    <mergeCell ref="AH129:AK129"/>
    <mergeCell ref="AL129:AO129"/>
    <mergeCell ref="A125:BQ125"/>
    <mergeCell ref="A126:BL126"/>
    <mergeCell ref="A128:C129"/>
    <mergeCell ref="D128:P129"/>
    <mergeCell ref="Q128:U129"/>
    <mergeCell ref="V128:AG128"/>
    <mergeCell ref="AH128:AS128"/>
    <mergeCell ref="AT128:BE128"/>
    <mergeCell ref="BF128:BQ128"/>
    <mergeCell ref="V129:Y129"/>
    <mergeCell ref="AX129:BA129"/>
    <mergeCell ref="BB129:BE129"/>
    <mergeCell ref="BF129:BI129"/>
    <mergeCell ref="BJ129:BM129"/>
    <mergeCell ref="BN129:BQ129"/>
    <mergeCell ref="AP129:AS129"/>
    <mergeCell ref="AT129:AW129"/>
    <mergeCell ref="AS122:BB122"/>
    <mergeCell ref="BC122:BL122"/>
    <mergeCell ref="A123:B123"/>
    <mergeCell ref="C123:F123"/>
    <mergeCell ref="G123:S123"/>
    <mergeCell ref="T123:X123"/>
    <mergeCell ref="Y123:AH123"/>
    <mergeCell ref="AI123:AR123"/>
    <mergeCell ref="AS123:BB123"/>
    <mergeCell ref="BC123:BL123"/>
    <mergeCell ref="A122:B122"/>
    <mergeCell ref="C122:F122"/>
    <mergeCell ref="G122:S122"/>
    <mergeCell ref="T122:X122"/>
    <mergeCell ref="Y122:AH122"/>
    <mergeCell ref="AI122:AR122"/>
    <mergeCell ref="AS120:BB120"/>
    <mergeCell ref="BC120:BL120"/>
    <mergeCell ref="A121:B121"/>
    <mergeCell ref="C121:F121"/>
    <mergeCell ref="G121:S121"/>
    <mergeCell ref="T121:X121"/>
    <mergeCell ref="Y121:AH121"/>
    <mergeCell ref="AI121:AR121"/>
    <mergeCell ref="AS121:BB121"/>
    <mergeCell ref="BC121:BL121"/>
    <mergeCell ref="A120:B120"/>
    <mergeCell ref="C120:F120"/>
    <mergeCell ref="G120:S120"/>
    <mergeCell ref="T120:X120"/>
    <mergeCell ref="Y120:AH120"/>
    <mergeCell ref="AI120:AR120"/>
    <mergeCell ref="AS118:BB118"/>
    <mergeCell ref="BC118:BL118"/>
    <mergeCell ref="A119:B119"/>
    <mergeCell ref="C119:F119"/>
    <mergeCell ref="G119:S119"/>
    <mergeCell ref="T119:X119"/>
    <mergeCell ref="Y119:AH119"/>
    <mergeCell ref="AI119:AR119"/>
    <mergeCell ref="AS119:BB119"/>
    <mergeCell ref="BC119:BL119"/>
    <mergeCell ref="A118:B118"/>
    <mergeCell ref="C118:F118"/>
    <mergeCell ref="G118:S118"/>
    <mergeCell ref="T118:X118"/>
    <mergeCell ref="Y118:AH118"/>
    <mergeCell ref="AI118:AR118"/>
    <mergeCell ref="AS116:BB116"/>
    <mergeCell ref="BC116:BL116"/>
    <mergeCell ref="A117:B117"/>
    <mergeCell ref="C117:F117"/>
    <mergeCell ref="G117:S117"/>
    <mergeCell ref="T117:X117"/>
    <mergeCell ref="Y117:AH117"/>
    <mergeCell ref="AI117:AR117"/>
    <mergeCell ref="AS117:BB117"/>
    <mergeCell ref="BC117:BL117"/>
    <mergeCell ref="A116:B116"/>
    <mergeCell ref="C116:F116"/>
    <mergeCell ref="G116:S116"/>
    <mergeCell ref="T116:X116"/>
    <mergeCell ref="Y116:AH116"/>
    <mergeCell ref="AI116:AR116"/>
    <mergeCell ref="AS114:BB114"/>
    <mergeCell ref="BC114:BL114"/>
    <mergeCell ref="A115:B115"/>
    <mergeCell ref="C115:F115"/>
    <mergeCell ref="G115:S115"/>
    <mergeCell ref="T115:X115"/>
    <mergeCell ref="Y115:AH115"/>
    <mergeCell ref="AI115:AR115"/>
    <mergeCell ref="AS115:BB115"/>
    <mergeCell ref="BC115:BL115"/>
    <mergeCell ref="A114:B114"/>
    <mergeCell ref="C114:F114"/>
    <mergeCell ref="G114:S114"/>
    <mergeCell ref="T114:X114"/>
    <mergeCell ref="Y114:AH114"/>
    <mergeCell ref="AI114:AR114"/>
    <mergeCell ref="AS112:BB112"/>
    <mergeCell ref="BC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2:B112"/>
    <mergeCell ref="C112:F112"/>
    <mergeCell ref="G112:S112"/>
    <mergeCell ref="T112:X112"/>
    <mergeCell ref="Y112:AH112"/>
    <mergeCell ref="AI112:AR112"/>
    <mergeCell ref="AS110:BB110"/>
    <mergeCell ref="BC110:BL110"/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10:B110"/>
    <mergeCell ref="C110:F110"/>
    <mergeCell ref="G110:S110"/>
    <mergeCell ref="T110:X110"/>
    <mergeCell ref="Y110:AH110"/>
    <mergeCell ref="AI110:AR110"/>
    <mergeCell ref="AS108:BB108"/>
    <mergeCell ref="BC108:BL108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08:B108"/>
    <mergeCell ref="C108:F108"/>
    <mergeCell ref="G108:S108"/>
    <mergeCell ref="T108:X108"/>
    <mergeCell ref="Y108:AH108"/>
    <mergeCell ref="AI108:AR108"/>
    <mergeCell ref="AS106:BB106"/>
    <mergeCell ref="BC106:BL106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6:B106"/>
    <mergeCell ref="C106:F106"/>
    <mergeCell ref="G106:S106"/>
    <mergeCell ref="T106:X106"/>
    <mergeCell ref="Y106:AH106"/>
    <mergeCell ref="AI106:AR106"/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G60:S60"/>
    <mergeCell ref="G61:S61"/>
    <mergeCell ref="G62:S62"/>
    <mergeCell ref="G63:S63"/>
    <mergeCell ref="G64:S64"/>
    <mergeCell ref="G65:S65"/>
    <mergeCell ref="G66:S66"/>
    <mergeCell ref="G68:S68"/>
    <mergeCell ref="G69:S69"/>
    <mergeCell ref="G70:S70"/>
    <mergeCell ref="G71:S71"/>
    <mergeCell ref="G72:S72"/>
    <mergeCell ref="G73:S73"/>
    <mergeCell ref="G74:S74"/>
    <mergeCell ref="G75:S75"/>
    <mergeCell ref="G76:S76"/>
    <mergeCell ref="A54:B54"/>
    <mergeCell ref="C54:F54"/>
    <mergeCell ref="G54:S54"/>
    <mergeCell ref="T54:X54"/>
    <mergeCell ref="Y54:AH54"/>
    <mergeCell ref="AI54:AR54"/>
    <mergeCell ref="AS54:BB54"/>
    <mergeCell ref="BC54:BL54"/>
    <mergeCell ref="A53:B53"/>
    <mergeCell ref="C53:F53"/>
    <mergeCell ref="G53:S53"/>
    <mergeCell ref="T53:X53"/>
    <mergeCell ref="Y53:AH53"/>
    <mergeCell ref="AI53:AR53"/>
    <mergeCell ref="A51:BL51"/>
    <mergeCell ref="A49:P49"/>
    <mergeCell ref="Q49:U49"/>
    <mergeCell ref="V49:Z49"/>
    <mergeCell ref="AA49:AF49"/>
    <mergeCell ref="AG49:AK49"/>
    <mergeCell ref="AL49:AP49"/>
    <mergeCell ref="AS53:BB53"/>
    <mergeCell ref="BC53:BL53"/>
    <mergeCell ref="BI48:BQ48"/>
    <mergeCell ref="AQ47:AV47"/>
    <mergeCell ref="AW47:AZ47"/>
    <mergeCell ref="BA47:BD47"/>
    <mergeCell ref="BE47:BH47"/>
    <mergeCell ref="BI47:BQ47"/>
    <mergeCell ref="AQ49:AV49"/>
    <mergeCell ref="AW49:AZ49"/>
    <mergeCell ref="BA49:BD49"/>
    <mergeCell ref="BE49:BH49"/>
    <mergeCell ref="BI49:BQ49"/>
    <mergeCell ref="A48:P48"/>
    <mergeCell ref="Q48:U48"/>
    <mergeCell ref="V48:Z48"/>
    <mergeCell ref="AA48:AF48"/>
    <mergeCell ref="AG48:AK48"/>
    <mergeCell ref="AQ46:AV46"/>
    <mergeCell ref="AW46:AZ46"/>
    <mergeCell ref="BA46:BD46"/>
    <mergeCell ref="BE46:BH46"/>
    <mergeCell ref="A47:P47"/>
    <mergeCell ref="Q47:U47"/>
    <mergeCell ref="V47:Z47"/>
    <mergeCell ref="AA47:AF47"/>
    <mergeCell ref="AG47:AK47"/>
    <mergeCell ref="AL47:AP47"/>
    <mergeCell ref="A45:P46"/>
    <mergeCell ref="Q45:AF45"/>
    <mergeCell ref="AG45:AV45"/>
    <mergeCell ref="AW45:BH45"/>
    <mergeCell ref="AL48:AP48"/>
    <mergeCell ref="AQ48:AV48"/>
    <mergeCell ref="AW48:AZ48"/>
    <mergeCell ref="BA48:BD48"/>
    <mergeCell ref="BE48:BH48"/>
    <mergeCell ref="BI45:BQ46"/>
    <mergeCell ref="Q46:U46"/>
    <mergeCell ref="V46:Z46"/>
    <mergeCell ref="AA46:AF46"/>
    <mergeCell ref="AG46:AK46"/>
    <mergeCell ref="AL46:AP46"/>
    <mergeCell ref="AY39:BB39"/>
    <mergeCell ref="BC39:BF39"/>
    <mergeCell ref="BG39:BJ39"/>
    <mergeCell ref="BK39:BQ39"/>
    <mergeCell ref="A42:BL42"/>
    <mergeCell ref="A43:BL43"/>
    <mergeCell ref="BK38:BQ3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M38:AP38"/>
    <mergeCell ref="AQ38:AT38"/>
    <mergeCell ref="AU38:AX38"/>
    <mergeCell ref="AY38:BB38"/>
    <mergeCell ref="BC38:BF38"/>
    <mergeCell ref="BG38:BJ38"/>
    <mergeCell ref="B34:E34"/>
    <mergeCell ref="F34:I34"/>
    <mergeCell ref="AY33:BB33"/>
    <mergeCell ref="BC33:BF33"/>
    <mergeCell ref="BG33:BJ33"/>
    <mergeCell ref="BK33:BQ33"/>
    <mergeCell ref="B38:E38"/>
    <mergeCell ref="F38:I38"/>
    <mergeCell ref="J38:Z38"/>
    <mergeCell ref="AA38:AD38"/>
    <mergeCell ref="AE38:AH38"/>
    <mergeCell ref="AI38:AL38"/>
    <mergeCell ref="B35:E35"/>
    <mergeCell ref="F35:I35"/>
    <mergeCell ref="B36:E36"/>
    <mergeCell ref="F36:I36"/>
    <mergeCell ref="B37:E37"/>
    <mergeCell ref="F37:I37"/>
    <mergeCell ref="J34:Z34"/>
    <mergeCell ref="J35:Z35"/>
    <mergeCell ref="J36:Z36"/>
    <mergeCell ref="J37:Z37"/>
    <mergeCell ref="AA34:AD34"/>
    <mergeCell ref="AE34:AH34"/>
    <mergeCell ref="B33:E33"/>
    <mergeCell ref="F33:I33"/>
    <mergeCell ref="J33:Z33"/>
    <mergeCell ref="AA33:AD33"/>
    <mergeCell ref="AE33:AH33"/>
    <mergeCell ref="AI33:AL33"/>
    <mergeCell ref="AM33:AP33"/>
    <mergeCell ref="AQ33:AT33"/>
    <mergeCell ref="AU33:AX33"/>
    <mergeCell ref="AQ32:AT32"/>
    <mergeCell ref="AU32:AX32"/>
    <mergeCell ref="AY32:BB32"/>
    <mergeCell ref="BC32:BF32"/>
    <mergeCell ref="BG32:BJ32"/>
    <mergeCell ref="BK32:BQ32"/>
    <mergeCell ref="AY31:BB31"/>
    <mergeCell ref="BC31:BF31"/>
    <mergeCell ref="BG31:BJ31"/>
    <mergeCell ref="AQ31:AT31"/>
    <mergeCell ref="AU31:AX31"/>
    <mergeCell ref="B32:E32"/>
    <mergeCell ref="F32:I32"/>
    <mergeCell ref="J32:Z32"/>
    <mergeCell ref="AA32:AD32"/>
    <mergeCell ref="AE32:AH32"/>
    <mergeCell ref="AI32:AL32"/>
    <mergeCell ref="AM32:AP32"/>
    <mergeCell ref="AA31:AD31"/>
    <mergeCell ref="AE31:AH31"/>
    <mergeCell ref="AI31:AL31"/>
    <mergeCell ref="AM31:AP31"/>
    <mergeCell ref="A27:BL27"/>
    <mergeCell ref="A28:BL28"/>
    <mergeCell ref="A30:A31"/>
    <mergeCell ref="B30:E31"/>
    <mergeCell ref="F30:I31"/>
    <mergeCell ref="J30:Z31"/>
    <mergeCell ref="AA30:AL30"/>
    <mergeCell ref="AM30:AX30"/>
    <mergeCell ref="AY30:BJ30"/>
    <mergeCell ref="BK30:BQ31"/>
    <mergeCell ref="A24:G24"/>
    <mergeCell ref="H24:N24"/>
    <mergeCell ref="O24:U24"/>
    <mergeCell ref="V24:AB24"/>
    <mergeCell ref="AC24:AI24"/>
    <mergeCell ref="AJ24:AP24"/>
    <mergeCell ref="AQ24:AW24"/>
    <mergeCell ref="AX24:BD24"/>
    <mergeCell ref="BE24:BL24"/>
    <mergeCell ref="AQ22:AW22"/>
    <mergeCell ref="AX22:BD22"/>
    <mergeCell ref="BE22:BL22"/>
    <mergeCell ref="A23:G23"/>
    <mergeCell ref="H23:N23"/>
    <mergeCell ref="O23:U23"/>
    <mergeCell ref="V23:AB23"/>
    <mergeCell ref="AC23:AI23"/>
    <mergeCell ref="AJ23:AP23"/>
    <mergeCell ref="AQ23:AW23"/>
    <mergeCell ref="A22:G22"/>
    <mergeCell ref="H22:N22"/>
    <mergeCell ref="O22:U22"/>
    <mergeCell ref="V22:AB22"/>
    <mergeCell ref="AC22:AI22"/>
    <mergeCell ref="AJ22:AP22"/>
    <mergeCell ref="AX23:BD23"/>
    <mergeCell ref="BE23:BL23"/>
    <mergeCell ref="A16:K16"/>
    <mergeCell ref="L16:AB16"/>
    <mergeCell ref="AC16:BB16"/>
    <mergeCell ref="A18:BL18"/>
    <mergeCell ref="A19:BL19"/>
    <mergeCell ref="A21:U21"/>
    <mergeCell ref="V21:AP21"/>
    <mergeCell ref="AQ21:BL21"/>
    <mergeCell ref="B13:K13"/>
    <mergeCell ref="L13:BL13"/>
    <mergeCell ref="A14:K14"/>
    <mergeCell ref="L14:AP14"/>
    <mergeCell ref="B15:K15"/>
    <mergeCell ref="M15:AA15"/>
    <mergeCell ref="AC15:BL15"/>
    <mergeCell ref="A8:BL8"/>
    <mergeCell ref="A9:BL9"/>
    <mergeCell ref="Y10:AL10"/>
    <mergeCell ref="B11:K11"/>
    <mergeCell ref="L11:BL11"/>
    <mergeCell ref="A12:K12"/>
    <mergeCell ref="L12:AP12"/>
    <mergeCell ref="AO1:BL3"/>
    <mergeCell ref="A4:BL4"/>
    <mergeCell ref="A5:BL5"/>
    <mergeCell ref="A6:BL6"/>
    <mergeCell ref="AQ34:AT34"/>
    <mergeCell ref="AU34:AX34"/>
    <mergeCell ref="AY34:BB34"/>
    <mergeCell ref="BC34:BF34"/>
    <mergeCell ref="BG34:BJ34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I34:AL34"/>
    <mergeCell ref="AM34:AP34"/>
    <mergeCell ref="AI37:AL37"/>
    <mergeCell ref="AM37:AP37"/>
    <mergeCell ref="AQ37:AT37"/>
    <mergeCell ref="AU37:AX37"/>
    <mergeCell ref="AY37:BB37"/>
    <mergeCell ref="BC37:BF37"/>
    <mergeCell ref="BG37:BJ37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G77:S77"/>
    <mergeCell ref="G79:S79"/>
    <mergeCell ref="G80:S80"/>
    <mergeCell ref="G81:S81"/>
    <mergeCell ref="G82:S82"/>
    <mergeCell ref="BK34:BQ34"/>
    <mergeCell ref="BK35:BQ35"/>
    <mergeCell ref="BK36:BQ36"/>
    <mergeCell ref="BK37:BQ37"/>
    <mergeCell ref="G57:S57"/>
    <mergeCell ref="G58:S58"/>
    <mergeCell ref="G59:S59"/>
    <mergeCell ref="BC55:BL55"/>
    <mergeCell ref="BC56:BL56"/>
    <mergeCell ref="T57:X57"/>
    <mergeCell ref="Y57:AH57"/>
    <mergeCell ref="AI57:AR57"/>
    <mergeCell ref="AS57:BB57"/>
    <mergeCell ref="BC57:BL57"/>
    <mergeCell ref="AA37:AD37"/>
    <mergeCell ref="AE37:AH37"/>
    <mergeCell ref="T58:X58"/>
    <mergeCell ref="Y58:AH58"/>
    <mergeCell ref="AI58:AR58"/>
    <mergeCell ref="G92:S92"/>
    <mergeCell ref="G93:S93"/>
    <mergeCell ref="G94:S94"/>
    <mergeCell ref="G95:S95"/>
    <mergeCell ref="G96:S96"/>
    <mergeCell ref="G97:S97"/>
    <mergeCell ref="G99:S99"/>
    <mergeCell ref="G100:S100"/>
    <mergeCell ref="G83:S83"/>
    <mergeCell ref="G84:S84"/>
    <mergeCell ref="G85:S85"/>
    <mergeCell ref="G86:S86"/>
    <mergeCell ref="G88:S88"/>
    <mergeCell ref="G89:S89"/>
    <mergeCell ref="G90:S90"/>
    <mergeCell ref="G91:S91"/>
    <mergeCell ref="AS58:BB58"/>
    <mergeCell ref="BC58:BL58"/>
    <mergeCell ref="T59:X59"/>
    <mergeCell ref="Y59:AH59"/>
    <mergeCell ref="AI59:AR59"/>
    <mergeCell ref="AS59:BB59"/>
    <mergeCell ref="BC59:BL59"/>
    <mergeCell ref="T60:X60"/>
    <mergeCell ref="Y60:AH60"/>
    <mergeCell ref="AI60:AR60"/>
    <mergeCell ref="AS60:BB60"/>
    <mergeCell ref="BC60:BL60"/>
    <mergeCell ref="T61:X61"/>
    <mergeCell ref="Y61:AH61"/>
    <mergeCell ref="AI61:AR61"/>
    <mergeCell ref="AS61:BB61"/>
    <mergeCell ref="BC61:BL61"/>
    <mergeCell ref="T62:X62"/>
    <mergeCell ref="Y62:AH62"/>
    <mergeCell ref="AI62:AR62"/>
    <mergeCell ref="AS62:BB62"/>
    <mergeCell ref="BC62:BL62"/>
    <mergeCell ref="T63:X63"/>
    <mergeCell ref="Y63:AH63"/>
    <mergeCell ref="AI63:AR63"/>
    <mergeCell ref="AS63:BB63"/>
    <mergeCell ref="BC63:BL63"/>
    <mergeCell ref="T66:X66"/>
    <mergeCell ref="Y66:AH66"/>
    <mergeCell ref="AI66:AR66"/>
    <mergeCell ref="AS66:BB66"/>
    <mergeCell ref="BC66:BL66"/>
    <mergeCell ref="BC67:BL67"/>
    <mergeCell ref="T64:X64"/>
    <mergeCell ref="Y64:AH64"/>
    <mergeCell ref="AI64:AR64"/>
    <mergeCell ref="AS64:BB64"/>
    <mergeCell ref="BC64:BL64"/>
    <mergeCell ref="T65:X65"/>
    <mergeCell ref="Y65:AH65"/>
    <mergeCell ref="AI65:AR65"/>
    <mergeCell ref="AS65:BB65"/>
    <mergeCell ref="BC65:BL65"/>
    <mergeCell ref="T68:X68"/>
    <mergeCell ref="Y68:AH68"/>
    <mergeCell ref="AI68:AR68"/>
    <mergeCell ref="AS68:BB68"/>
    <mergeCell ref="BC68:BL68"/>
    <mergeCell ref="T69:X69"/>
    <mergeCell ref="Y69:AH69"/>
    <mergeCell ref="AI69:AR69"/>
    <mergeCell ref="AS69:BB69"/>
    <mergeCell ref="BC69:BL69"/>
    <mergeCell ref="T70:X70"/>
    <mergeCell ref="Y70:AH70"/>
    <mergeCell ref="AI70:AR70"/>
    <mergeCell ref="AS70:BB70"/>
    <mergeCell ref="BC70:BL70"/>
    <mergeCell ref="T71:X71"/>
    <mergeCell ref="Y71:AH71"/>
    <mergeCell ref="AI71:AR71"/>
    <mergeCell ref="AS71:BB71"/>
    <mergeCell ref="BC71:BL71"/>
    <mergeCell ref="T72:X72"/>
    <mergeCell ref="Y72:AH72"/>
    <mergeCell ref="AI72:AR72"/>
    <mergeCell ref="AS72:BB72"/>
    <mergeCell ref="BC72:BL72"/>
    <mergeCell ref="T73:X73"/>
    <mergeCell ref="Y73:AH73"/>
    <mergeCell ref="AI73:AR73"/>
    <mergeCell ref="AS73:BB73"/>
    <mergeCell ref="BC73:BL73"/>
    <mergeCell ref="T74:X74"/>
    <mergeCell ref="Y74:AH74"/>
    <mergeCell ref="AI74:AR74"/>
    <mergeCell ref="AS74:BB74"/>
    <mergeCell ref="BC74:BL74"/>
    <mergeCell ref="T75:X75"/>
    <mergeCell ref="Y75:AH75"/>
    <mergeCell ref="AI75:AR75"/>
    <mergeCell ref="AS75:BB75"/>
    <mergeCell ref="BC75:BL75"/>
    <mergeCell ref="BC78:BL78"/>
    <mergeCell ref="T79:X79"/>
    <mergeCell ref="Y79:AH79"/>
    <mergeCell ref="AI79:AR79"/>
    <mergeCell ref="AS79:BB79"/>
    <mergeCell ref="BC79:BL79"/>
    <mergeCell ref="T76:X76"/>
    <mergeCell ref="Y76:AH76"/>
    <mergeCell ref="AI76:AR76"/>
    <mergeCell ref="AS76:BB76"/>
    <mergeCell ref="BC76:BL76"/>
    <mergeCell ref="T77:X77"/>
    <mergeCell ref="Y77:AH77"/>
    <mergeCell ref="AI77:AR77"/>
    <mergeCell ref="AS77:BB77"/>
    <mergeCell ref="BC77:BL77"/>
    <mergeCell ref="T80:X80"/>
    <mergeCell ref="Y80:AH80"/>
    <mergeCell ref="AI80:AR80"/>
    <mergeCell ref="AS80:BB80"/>
    <mergeCell ref="BC80:BL80"/>
    <mergeCell ref="T81:X81"/>
    <mergeCell ref="Y81:AH81"/>
    <mergeCell ref="AI81:AR81"/>
    <mergeCell ref="AS81:BB81"/>
    <mergeCell ref="BC81:BL81"/>
    <mergeCell ref="T82:X82"/>
    <mergeCell ref="Y82:AH82"/>
    <mergeCell ref="AI82:AR82"/>
    <mergeCell ref="AS82:BB82"/>
    <mergeCell ref="BC82:BL82"/>
    <mergeCell ref="T83:X83"/>
    <mergeCell ref="Y83:AH83"/>
    <mergeCell ref="AI83:AR83"/>
    <mergeCell ref="AS83:BB83"/>
    <mergeCell ref="BC83:BL83"/>
    <mergeCell ref="T86:X86"/>
    <mergeCell ref="Y86:AH86"/>
    <mergeCell ref="AI86:AR86"/>
    <mergeCell ref="AS86:BB86"/>
    <mergeCell ref="BC86:BL86"/>
    <mergeCell ref="BC87:BL87"/>
    <mergeCell ref="T84:X84"/>
    <mergeCell ref="Y84:AH84"/>
    <mergeCell ref="AI84:AR84"/>
    <mergeCell ref="AS84:BB84"/>
    <mergeCell ref="BC84:BL84"/>
    <mergeCell ref="T85:X85"/>
    <mergeCell ref="Y85:AH85"/>
    <mergeCell ref="AI85:AR85"/>
    <mergeCell ref="AS85:BB85"/>
    <mergeCell ref="BC85:BL85"/>
    <mergeCell ref="T88:X88"/>
    <mergeCell ref="Y88:AH88"/>
    <mergeCell ref="AI88:AR88"/>
    <mergeCell ref="AS88:BB88"/>
    <mergeCell ref="BC88:BL88"/>
    <mergeCell ref="T89:X89"/>
    <mergeCell ref="Y89:AH89"/>
    <mergeCell ref="AI89:AR89"/>
    <mergeCell ref="AS89:BB89"/>
    <mergeCell ref="BC89:BL89"/>
    <mergeCell ref="T90:X90"/>
    <mergeCell ref="Y90:AH90"/>
    <mergeCell ref="AI90:AR90"/>
    <mergeCell ref="AS90:BB90"/>
    <mergeCell ref="BC90:BL90"/>
    <mergeCell ref="T91:X91"/>
    <mergeCell ref="Y91:AH91"/>
    <mergeCell ref="AI91:AR91"/>
    <mergeCell ref="AS91:BB91"/>
    <mergeCell ref="BC91:BL91"/>
    <mergeCell ref="T92:X92"/>
    <mergeCell ref="Y92:AH92"/>
    <mergeCell ref="AI92:AR92"/>
    <mergeCell ref="AS92:BB92"/>
    <mergeCell ref="BC92:BL92"/>
    <mergeCell ref="T93:X93"/>
    <mergeCell ref="Y93:AH93"/>
    <mergeCell ref="AI93:AR93"/>
    <mergeCell ref="AS93:BB93"/>
    <mergeCell ref="BC93:BL93"/>
    <mergeCell ref="T94:X94"/>
    <mergeCell ref="Y94:AH94"/>
    <mergeCell ref="AI94:AR94"/>
    <mergeCell ref="AS94:BB94"/>
    <mergeCell ref="BC94:BL94"/>
    <mergeCell ref="T95:X95"/>
    <mergeCell ref="Y95:AH95"/>
    <mergeCell ref="AI95:AR95"/>
    <mergeCell ref="AS95:BB95"/>
    <mergeCell ref="BC95:BL95"/>
    <mergeCell ref="BC98:BL98"/>
    <mergeCell ref="T99:X99"/>
    <mergeCell ref="Y99:AH99"/>
    <mergeCell ref="AI99:AR99"/>
    <mergeCell ref="AS99:BB99"/>
    <mergeCell ref="BC99:BL99"/>
    <mergeCell ref="T96:X96"/>
    <mergeCell ref="Y96:AH96"/>
    <mergeCell ref="AI96:AR96"/>
    <mergeCell ref="AS96:BB96"/>
    <mergeCell ref="BC96:BL96"/>
    <mergeCell ref="T97:X97"/>
    <mergeCell ref="Y97:AH97"/>
    <mergeCell ref="AI97:AR97"/>
    <mergeCell ref="AS97:BB97"/>
    <mergeCell ref="BC97:BL97"/>
    <mergeCell ref="T100:X100"/>
    <mergeCell ref="Y100:AH100"/>
    <mergeCell ref="AI100:AR100"/>
    <mergeCell ref="AS100:BB100"/>
    <mergeCell ref="BC100:BL100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B61"/>
    <mergeCell ref="C61:F61"/>
    <mergeCell ref="A62:B62"/>
    <mergeCell ref="C62:F62"/>
    <mergeCell ref="A63:B63"/>
    <mergeCell ref="C63:F63"/>
    <mergeCell ref="A64:B64"/>
    <mergeCell ref="C64:F64"/>
    <mergeCell ref="A65:B65"/>
    <mergeCell ref="C65:F65"/>
    <mergeCell ref="A66:B66"/>
    <mergeCell ref="C66:F66"/>
    <mergeCell ref="A67:B67"/>
    <mergeCell ref="C67:F67"/>
    <mergeCell ref="A68:B68"/>
    <mergeCell ref="C68:F68"/>
    <mergeCell ref="A69:B69"/>
    <mergeCell ref="C69:F69"/>
    <mergeCell ref="A70:B70"/>
    <mergeCell ref="C70:F70"/>
    <mergeCell ref="A71:B71"/>
    <mergeCell ref="C71:F71"/>
    <mergeCell ref="A72:B72"/>
    <mergeCell ref="C72:F72"/>
    <mergeCell ref="A73:B73"/>
    <mergeCell ref="C73:F73"/>
    <mergeCell ref="A74:B74"/>
    <mergeCell ref="C74:F74"/>
    <mergeCell ref="A75:B75"/>
    <mergeCell ref="C75:F75"/>
    <mergeCell ref="A76:B76"/>
    <mergeCell ref="C76:F76"/>
    <mergeCell ref="A77:B77"/>
    <mergeCell ref="C77:F77"/>
    <mergeCell ref="A78:B78"/>
    <mergeCell ref="C78:F78"/>
    <mergeCell ref="A79:B79"/>
    <mergeCell ref="C79:F79"/>
    <mergeCell ref="A80:B80"/>
    <mergeCell ref="C80:F80"/>
    <mergeCell ref="A81:B81"/>
    <mergeCell ref="C81:F81"/>
    <mergeCell ref="A82:B82"/>
    <mergeCell ref="C82:F82"/>
    <mergeCell ref="A83:B83"/>
    <mergeCell ref="C83:F83"/>
    <mergeCell ref="A91:B91"/>
    <mergeCell ref="C91:F91"/>
    <mergeCell ref="A92:B92"/>
    <mergeCell ref="C92:F92"/>
    <mergeCell ref="A93:B93"/>
    <mergeCell ref="C93:F93"/>
    <mergeCell ref="A84:B84"/>
    <mergeCell ref="C84:F84"/>
    <mergeCell ref="A85:B85"/>
    <mergeCell ref="C85:F85"/>
    <mergeCell ref="A86:B86"/>
    <mergeCell ref="C86:F86"/>
    <mergeCell ref="A87:B87"/>
    <mergeCell ref="C87:F87"/>
    <mergeCell ref="A88:B88"/>
    <mergeCell ref="C88:F88"/>
    <mergeCell ref="A99:B99"/>
    <mergeCell ref="C99:F99"/>
    <mergeCell ref="A100:B100"/>
    <mergeCell ref="C100:F100"/>
    <mergeCell ref="G55:BB55"/>
    <mergeCell ref="G56:BB56"/>
    <mergeCell ref="G67:BB67"/>
    <mergeCell ref="G78:BB78"/>
    <mergeCell ref="G87:BB87"/>
    <mergeCell ref="G98:BB98"/>
    <mergeCell ref="A94:B94"/>
    <mergeCell ref="C94:F94"/>
    <mergeCell ref="A95:B95"/>
    <mergeCell ref="C95:F95"/>
    <mergeCell ref="A96:B96"/>
    <mergeCell ref="C96:F96"/>
    <mergeCell ref="A97:B97"/>
    <mergeCell ref="C97:F97"/>
    <mergeCell ref="A98:B98"/>
    <mergeCell ref="C98:F98"/>
    <mergeCell ref="A89:B89"/>
    <mergeCell ref="C89:F89"/>
    <mergeCell ref="A90:B90"/>
    <mergeCell ref="C90:F90"/>
    <mergeCell ref="A139:C139"/>
    <mergeCell ref="AP131:AS131"/>
    <mergeCell ref="AT131:AW131"/>
    <mergeCell ref="Q133:U133"/>
    <mergeCell ref="V133:Y133"/>
    <mergeCell ref="Z133:AC133"/>
    <mergeCell ref="AD133:AG133"/>
    <mergeCell ref="AH133:AK133"/>
    <mergeCell ref="AL133:AO133"/>
    <mergeCell ref="AP133:AS133"/>
    <mergeCell ref="AT133:AW133"/>
    <mergeCell ref="AL137:AO137"/>
    <mergeCell ref="AP137:AS137"/>
    <mergeCell ref="AT137:AW137"/>
    <mergeCell ref="AX131:BA131"/>
    <mergeCell ref="BB131:BE131"/>
    <mergeCell ref="BF131:BI131"/>
    <mergeCell ref="BJ131:BM131"/>
    <mergeCell ref="BN131:BQ131"/>
    <mergeCell ref="Q132:U132"/>
    <mergeCell ref="V132:Y132"/>
    <mergeCell ref="Z132:AC132"/>
    <mergeCell ref="AD132:AG132"/>
    <mergeCell ref="AH132:AK132"/>
    <mergeCell ref="AL132:AO132"/>
    <mergeCell ref="AP132:AS132"/>
    <mergeCell ref="AT132:AW132"/>
    <mergeCell ref="AX132:BA132"/>
    <mergeCell ref="BB132:BE132"/>
    <mergeCell ref="BF132:BI132"/>
    <mergeCell ref="BJ132:BM132"/>
    <mergeCell ref="BN132:BQ132"/>
    <mergeCell ref="Q131:U131"/>
    <mergeCell ref="V131:Y131"/>
    <mergeCell ref="Z131:AC131"/>
    <mergeCell ref="AD131:AG131"/>
    <mergeCell ref="AH131:AK131"/>
    <mergeCell ref="AL131:AO131"/>
    <mergeCell ref="AX133:BA133"/>
    <mergeCell ref="BB133:BE133"/>
    <mergeCell ref="BF133:BI133"/>
    <mergeCell ref="BJ133:BM133"/>
    <mergeCell ref="BN133:BQ133"/>
    <mergeCell ref="Q134:U134"/>
    <mergeCell ref="V134:Y134"/>
    <mergeCell ref="Z134:AC134"/>
    <mergeCell ref="AD134:AG134"/>
    <mergeCell ref="AH134:AK134"/>
    <mergeCell ref="AL134:AO134"/>
    <mergeCell ref="AP134:AS134"/>
    <mergeCell ref="AT134:AW134"/>
    <mergeCell ref="AX134:BA134"/>
    <mergeCell ref="BB134:BE134"/>
    <mergeCell ref="BF134:BI134"/>
    <mergeCell ref="BJ134:BM134"/>
    <mergeCell ref="BN134:BQ134"/>
    <mergeCell ref="BN135:BQ135"/>
    <mergeCell ref="Q136:U136"/>
    <mergeCell ref="V136:Y136"/>
    <mergeCell ref="Z136:AC136"/>
    <mergeCell ref="AD136:AG136"/>
    <mergeCell ref="AH136:AK136"/>
    <mergeCell ref="AL136:AO136"/>
    <mergeCell ref="AP136:AS136"/>
    <mergeCell ref="AT136:AW136"/>
    <mergeCell ref="AX136:BA136"/>
    <mergeCell ref="BB136:BE136"/>
    <mergeCell ref="BF136:BI136"/>
    <mergeCell ref="BJ136:BM136"/>
    <mergeCell ref="BN136:BQ136"/>
    <mergeCell ref="Q135:U135"/>
    <mergeCell ref="V135:Y135"/>
    <mergeCell ref="Z135:AC135"/>
    <mergeCell ref="AD135:AG135"/>
    <mergeCell ref="AH135:AK135"/>
    <mergeCell ref="AL135:AO135"/>
    <mergeCell ref="AP135:AS135"/>
    <mergeCell ref="AT135:AW135"/>
    <mergeCell ref="AX135:BA135"/>
    <mergeCell ref="BB135:BE135"/>
    <mergeCell ref="BF135:BI135"/>
    <mergeCell ref="BJ135:BM135"/>
    <mergeCell ref="AT139:AW139"/>
    <mergeCell ref="AX139:BA139"/>
    <mergeCell ref="BB137:BE137"/>
    <mergeCell ref="BF137:BI137"/>
    <mergeCell ref="BJ137:BM137"/>
    <mergeCell ref="BB139:BE139"/>
    <mergeCell ref="BF139:BI139"/>
    <mergeCell ref="BJ139:BM139"/>
    <mergeCell ref="BN137:BQ137"/>
    <mergeCell ref="Q138:U138"/>
    <mergeCell ref="V138:Y138"/>
    <mergeCell ref="Z138:AC138"/>
    <mergeCell ref="AD138:AG138"/>
    <mergeCell ref="AH138:AK138"/>
    <mergeCell ref="AL138:AO138"/>
    <mergeCell ref="AP138:AS138"/>
    <mergeCell ref="AT138:AW138"/>
    <mergeCell ref="AX138:BA138"/>
    <mergeCell ref="BB138:BE138"/>
    <mergeCell ref="BF138:BI138"/>
    <mergeCell ref="BJ138:BM138"/>
    <mergeCell ref="BN138:BQ138"/>
    <mergeCell ref="Q137:U137"/>
    <mergeCell ref="V137:Y137"/>
    <mergeCell ref="Z137:AC137"/>
    <mergeCell ref="AD137:AG137"/>
    <mergeCell ref="AH137:AK137"/>
    <mergeCell ref="AX137:BA137"/>
    <mergeCell ref="BN139:BQ139"/>
    <mergeCell ref="Q140:U140"/>
    <mergeCell ref="V140:Y140"/>
    <mergeCell ref="Z140:AC140"/>
    <mergeCell ref="AD140:AG140"/>
    <mergeCell ref="AH140:AK140"/>
    <mergeCell ref="AL140:AO140"/>
    <mergeCell ref="AP140:AS140"/>
    <mergeCell ref="AT140:AW140"/>
    <mergeCell ref="AX140:BA140"/>
    <mergeCell ref="BB140:BE140"/>
    <mergeCell ref="BF140:BI140"/>
    <mergeCell ref="BJ140:BM140"/>
    <mergeCell ref="BN140:BQ140"/>
    <mergeCell ref="Q139:U139"/>
    <mergeCell ref="V139:Y139"/>
    <mergeCell ref="Z139:AC139"/>
    <mergeCell ref="AD139:AG139"/>
    <mergeCell ref="AH139:AK139"/>
    <mergeCell ref="AL139:AO139"/>
    <mergeCell ref="AP139:AS139"/>
  </mergeCells>
  <conditionalFormatting sqref="C56:F100">
    <cfRule type="cellIs" dxfId="130" priority="26" stopIfTrue="1" operator="equal">
      <formula>$C55</formula>
    </cfRule>
  </conditionalFormatting>
  <conditionalFormatting sqref="C101:F101">
    <cfRule type="cellIs" dxfId="129" priority="23" stopIfTrue="1" operator="equal">
      <formula>#REF!</formula>
    </cfRule>
  </conditionalFormatting>
  <conditionalFormatting sqref="C102:F102">
    <cfRule type="cellIs" dxfId="128" priority="22" stopIfTrue="1" operator="equal">
      <formula>$C101</formula>
    </cfRule>
  </conditionalFormatting>
  <conditionalFormatting sqref="C103:F103">
    <cfRule type="cellIs" dxfId="127" priority="21" stopIfTrue="1" operator="equal">
      <formula>$C102</formula>
    </cfRule>
  </conditionalFormatting>
  <conditionalFormatting sqref="C104:F104">
    <cfRule type="cellIs" dxfId="126" priority="20" stopIfTrue="1" operator="equal">
      <formula>$C103</formula>
    </cfRule>
  </conditionalFormatting>
  <conditionalFormatting sqref="C105:F105">
    <cfRule type="cellIs" dxfId="125" priority="19" stopIfTrue="1" operator="equal">
      <formula>$C104</formula>
    </cfRule>
  </conditionalFormatting>
  <conditionalFormatting sqref="C106:F106">
    <cfRule type="cellIs" dxfId="124" priority="18" stopIfTrue="1" operator="equal">
      <formula>$C105</formula>
    </cfRule>
  </conditionalFormatting>
  <conditionalFormatting sqref="C107:F107">
    <cfRule type="cellIs" dxfId="123" priority="17" stopIfTrue="1" operator="equal">
      <formula>$C106</formula>
    </cfRule>
  </conditionalFormatting>
  <conditionalFormatting sqref="C108:F108">
    <cfRule type="cellIs" dxfId="122" priority="16" stopIfTrue="1" operator="equal">
      <formula>$C107</formula>
    </cfRule>
  </conditionalFormatting>
  <conditionalFormatting sqref="C109:F109">
    <cfRule type="cellIs" dxfId="121" priority="15" stopIfTrue="1" operator="equal">
      <formula>$C108</formula>
    </cfRule>
  </conditionalFormatting>
  <conditionalFormatting sqref="C110:F110">
    <cfRule type="cellIs" dxfId="120" priority="14" stopIfTrue="1" operator="equal">
      <formula>$C109</formula>
    </cfRule>
  </conditionalFormatting>
  <conditionalFormatting sqref="C111:F111">
    <cfRule type="cellIs" dxfId="119" priority="13" stopIfTrue="1" operator="equal">
      <formula>$C110</formula>
    </cfRule>
  </conditionalFormatting>
  <conditionalFormatting sqref="C112:F112">
    <cfRule type="cellIs" dxfId="118" priority="12" stopIfTrue="1" operator="equal">
      <formula>$C111</formula>
    </cfRule>
  </conditionalFormatting>
  <conditionalFormatting sqref="C113:F113">
    <cfRule type="cellIs" dxfId="117" priority="11" stopIfTrue="1" operator="equal">
      <formula>$C112</formula>
    </cfRule>
  </conditionalFormatting>
  <conditionalFormatting sqref="C114:F114">
    <cfRule type="cellIs" dxfId="116" priority="10" stopIfTrue="1" operator="equal">
      <formula>$C113</formula>
    </cfRule>
  </conditionalFormatting>
  <conditionalFormatting sqref="C115:F115">
    <cfRule type="cellIs" dxfId="115" priority="9" stopIfTrue="1" operator="equal">
      <formula>$C114</formula>
    </cfRule>
  </conditionalFormatting>
  <conditionalFormatting sqref="C116:F116">
    <cfRule type="cellIs" dxfId="114" priority="8" stopIfTrue="1" operator="equal">
      <formula>$C115</formula>
    </cfRule>
  </conditionalFormatting>
  <conditionalFormatting sqref="C117:F117">
    <cfRule type="cellIs" dxfId="113" priority="7" stopIfTrue="1" operator="equal">
      <formula>$C116</formula>
    </cfRule>
  </conditionalFormatting>
  <conditionalFormatting sqref="C118:F118">
    <cfRule type="cellIs" dxfId="112" priority="6" stopIfTrue="1" operator="equal">
      <formula>$C117</formula>
    </cfRule>
  </conditionalFormatting>
  <conditionalFormatting sqref="C119:F119">
    <cfRule type="cellIs" dxfId="111" priority="5" stopIfTrue="1" operator="equal">
      <formula>$C118</formula>
    </cfRule>
  </conditionalFormatting>
  <conditionalFormatting sqref="C120:F120">
    <cfRule type="cellIs" dxfId="110" priority="4" stopIfTrue="1" operator="equal">
      <formula>$C119</formula>
    </cfRule>
  </conditionalFormatting>
  <conditionalFormatting sqref="C121:F121">
    <cfRule type="cellIs" dxfId="109" priority="3" stopIfTrue="1" operator="equal">
      <formula>$C120</formula>
    </cfRule>
  </conditionalFormatting>
  <conditionalFormatting sqref="C122:F122">
    <cfRule type="cellIs" dxfId="108" priority="2" stopIfTrue="1" operator="equal">
      <formula>$C121</formula>
    </cfRule>
  </conditionalFormatting>
  <conditionalFormatting sqref="C123:F123">
    <cfRule type="cellIs" dxfId="107" priority="1" stopIfTrue="1" operator="equal">
      <formula>$C122</formula>
    </cfRule>
  </conditionalFormatting>
  <conditionalFormatting sqref="C55:F55">
    <cfRule type="cellIs" dxfId="106" priority="32" stopIfTrue="1" operator="equal">
      <formula>#REF!</formula>
    </cfRule>
  </conditionalFormatting>
  <pageMargins left="0.11811023622047245" right="0.11811023622047245" top="1.1417322834645669" bottom="0.74803149606299213" header="0.31496062992125984" footer="0.31496062992125984"/>
  <pageSetup paperSize="9" scale="64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11</vt:i4>
      </vt:variant>
    </vt:vector>
  </HeadingPairs>
  <TitlesOfParts>
    <vt:vector size="28" baseType="lpstr">
      <vt:lpstr>КПК0218340</vt:lpstr>
      <vt:lpstr>КПК0217460</vt:lpstr>
      <vt:lpstr>КПК0216030</vt:lpstr>
      <vt:lpstr>КПК0216020</vt:lpstr>
      <vt:lpstr>КПК0214080</vt:lpstr>
      <vt:lpstr>КПК0214060</vt:lpstr>
      <vt:lpstr>КПК0214040</vt:lpstr>
      <vt:lpstr>КПК0214030</vt:lpstr>
      <vt:lpstr>КПК0217362</vt:lpstr>
      <vt:lpstr>КПК 02117330</vt:lpstr>
      <vt:lpstr>КПК0218110</vt:lpstr>
      <vt:lpstr>КПК0217680</vt:lpstr>
      <vt:lpstr>КПК 0216071</vt:lpstr>
      <vt:lpstr>КПК 0213210</vt:lpstr>
      <vt:lpstr>КПК0211100</vt:lpstr>
      <vt:lpstr>КПК0211010</vt:lpstr>
      <vt:lpstr>КПК0210150</vt:lpstr>
      <vt:lpstr>КПК0210150!Область_печати</vt:lpstr>
      <vt:lpstr>КПК0211010!Область_печати</vt:lpstr>
      <vt:lpstr>КПК0211100!Область_печати</vt:lpstr>
      <vt:lpstr>КПК0214030!Область_печати</vt:lpstr>
      <vt:lpstr>КПК0214040!Область_печати</vt:lpstr>
      <vt:lpstr>КПК0214060!Область_печати</vt:lpstr>
      <vt:lpstr>КПК0214080!Область_печати</vt:lpstr>
      <vt:lpstr>КПК0216020!Область_печати</vt:lpstr>
      <vt:lpstr>КПК0216030!Область_печати</vt:lpstr>
      <vt:lpstr>КПК0217460!Область_печати</vt:lpstr>
      <vt:lpstr>КПК0218340!Область_печати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2019-03-18T07:52:09Z</cp:lastPrinted>
  <dcterms:created xsi:type="dcterms:W3CDTF">2016-08-10T10:53:25Z</dcterms:created>
  <dcterms:modified xsi:type="dcterms:W3CDTF">2019-03-18T07:58:48Z</dcterms:modified>
</cp:coreProperties>
</file>